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ristina3\A_Estudios Actuales\DATA ANALYST\Blog_analizandodatos\"/>
    </mc:Choice>
  </mc:AlternateContent>
  <xr:revisionPtr revIDLastSave="0" documentId="13_ncr:1_{1FA5A70B-182C-4986-B2CC-F546B04936CF}" xr6:coauthVersionLast="47" xr6:coauthVersionMax="47" xr10:uidLastSave="{00000000-0000-0000-0000-000000000000}"/>
  <bookViews>
    <workbookView xWindow="-110" yWindow="-110" windowWidth="19420" windowHeight="10300" tabRatio="672" xr2:uid="{12E63C76-7F0E-4190-B05B-D726B5C2D25B}"/>
  </bookViews>
  <sheets>
    <sheet name="Análisis de datos" sheetId="2" r:id="rId1"/>
    <sheet name="Productos mas vendidos" sheetId="3" r:id="rId2"/>
    <sheet name="Mayor facturación" sheetId="4" r:id="rId3"/>
    <sheet name="Mayores beneficios" sheetId="8" r:id="rId4"/>
    <sheet name="Producto y Ciudad" sheetId="9" r:id="rId5"/>
    <sheet name="Ciudad y Margen" sheetId="11" r:id="rId6"/>
  </sheets>
  <definedNames>
    <definedName name="_xlnm._FilterDatabase" localSheetId="0" hidden="1">'Análisis de datos'!$A$1:$K$39</definedName>
  </definedNames>
  <calcPr calcId="191029"/>
  <pivotCaches>
    <pivotCache cacheId="14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" i="2" l="1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2" i="2"/>
  <c r="H22" i="2"/>
  <c r="H15" i="2"/>
  <c r="H8" i="2"/>
  <c r="H25" i="2"/>
  <c r="H33" i="2"/>
  <c r="H12" i="2"/>
  <c r="H37" i="2"/>
  <c r="H38" i="2"/>
  <c r="H17" i="2"/>
  <c r="H18" i="2"/>
  <c r="H10" i="2"/>
  <c r="H28" i="2"/>
  <c r="H5" i="2"/>
  <c r="H35" i="2"/>
  <c r="H6" i="2"/>
  <c r="H31" i="2"/>
  <c r="H23" i="2"/>
  <c r="H26" i="2"/>
  <c r="H9" i="2"/>
  <c r="H30" i="2"/>
  <c r="H39" i="2"/>
  <c r="H3" i="2"/>
  <c r="H16" i="2"/>
  <c r="H14" i="2"/>
  <c r="H7" i="2"/>
  <c r="H21" i="2"/>
  <c r="H27" i="2"/>
  <c r="H34" i="2"/>
  <c r="H11" i="2"/>
  <c r="H20" i="2"/>
  <c r="H2" i="2"/>
  <c r="H24" i="2"/>
  <c r="H36" i="2"/>
  <c r="H32" i="2"/>
  <c r="H4" i="2"/>
  <c r="H13" i="2"/>
  <c r="H19" i="2"/>
  <c r="H29" i="2"/>
  <c r="I22" i="2"/>
  <c r="I15" i="2"/>
  <c r="I8" i="2"/>
  <c r="I25" i="2"/>
  <c r="I33" i="2"/>
  <c r="I12" i="2"/>
  <c r="I37" i="2"/>
  <c r="I38" i="2"/>
  <c r="I17" i="2"/>
  <c r="I18" i="2"/>
  <c r="I10" i="2"/>
  <c r="I28" i="2"/>
  <c r="I5" i="2"/>
  <c r="I35" i="2"/>
  <c r="I6" i="2"/>
  <c r="I31" i="2"/>
  <c r="I23" i="2"/>
  <c r="I26" i="2"/>
  <c r="I9" i="2"/>
  <c r="I30" i="2"/>
  <c r="I39" i="2"/>
  <c r="I3" i="2"/>
  <c r="I16" i="2"/>
  <c r="I14" i="2"/>
  <c r="I7" i="2"/>
  <c r="I21" i="2"/>
  <c r="I27" i="2"/>
  <c r="I34" i="2"/>
  <c r="I11" i="2"/>
  <c r="I20" i="2"/>
  <c r="I2" i="2"/>
  <c r="I24" i="2"/>
  <c r="I36" i="2"/>
  <c r="I32" i="2"/>
  <c r="I4" i="2"/>
  <c r="I13" i="2"/>
  <c r="I19" i="2"/>
  <c r="I29" i="2"/>
</calcChain>
</file>

<file path=xl/sharedStrings.xml><?xml version="1.0" encoding="utf-8"?>
<sst xmlns="http://schemas.openxmlformats.org/spreadsheetml/2006/main" count="238" uniqueCount="34">
  <si>
    <t>Fecha</t>
  </si>
  <si>
    <t>Producto</t>
  </si>
  <si>
    <t>Categoría</t>
  </si>
  <si>
    <t>Ciudad</t>
  </si>
  <si>
    <t>Unidades</t>
  </si>
  <si>
    <t>Portátil Pro</t>
  </si>
  <si>
    <t>Informática</t>
  </si>
  <si>
    <t>Madrid</t>
  </si>
  <si>
    <t>Monitor 27"</t>
  </si>
  <si>
    <t>Barcelona</t>
  </si>
  <si>
    <t>Teclado Mecánico</t>
  </si>
  <si>
    <t>Accesorios</t>
  </si>
  <si>
    <t>Valencia</t>
  </si>
  <si>
    <t>Ratón Inalámbrico</t>
  </si>
  <si>
    <t>Smartphone X</t>
  </si>
  <si>
    <t>Electrónica</t>
  </si>
  <si>
    <t>Sevilla</t>
  </si>
  <si>
    <t>Tablet Pro</t>
  </si>
  <si>
    <t>Bilbao</t>
  </si>
  <si>
    <t>Auriculares</t>
  </si>
  <si>
    <t>Impresora Láser</t>
  </si>
  <si>
    <t>Ofimática</t>
  </si>
  <si>
    <t>Ventas</t>
  </si>
  <si>
    <t>Coste total</t>
  </si>
  <si>
    <t>Beneficio</t>
  </si>
  <si>
    <t>Margen</t>
  </si>
  <si>
    <t>Precio (unidad)</t>
  </si>
  <si>
    <t>Coste (unidad)</t>
  </si>
  <si>
    <t>Etiquetas de fila</t>
  </si>
  <si>
    <t>Total general</t>
  </si>
  <si>
    <t>Suma de Unidades</t>
  </si>
  <si>
    <t>Suma de Ventas</t>
  </si>
  <si>
    <t>Suma de Total Margen</t>
  </si>
  <si>
    <t>Suma de Margen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</si>
</sst>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6" fontId="0" fillId="0" borderId="0" xfId="0" applyNumberFormat="1"/>
    <xf numFmtId="6" fontId="0" fillId="0" borderId="0" xfId="0" applyNumberFormat="1" applyAlignment="1">
      <alignment horizontal="right" vertical="center" wrapText="1"/>
    </xf>
    <xf numFmtId="9" fontId="0" fillId="0" borderId="0" xfId="1" applyFon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6" fontId="0" fillId="2" borderId="0" xfId="0" applyNumberFormat="1" applyFill="1"/>
    <xf numFmtId="9" fontId="0" fillId="0" borderId="0" xfId="0" applyNumberFormat="1"/>
    <xf numFmtId="0" fontId="0" fillId="0" borderId="0" xfId="0" applyNumberFormat="1"/>
    <xf numFmtId="0" fontId="0" fillId="2" borderId="0" xfId="0" applyNumberFormat="1" applyFill="1"/>
    <xf numFmtId="0" fontId="0" fillId="0" borderId="0" xfId="0" applyAlignment="1">
      <alignment horizontal="left" indent="1"/>
    </xf>
  </cellXfs>
  <cellStyles count="2">
    <cellStyle name="Normal" xfId="0" builtinId="0"/>
    <cellStyle name="Porcentaje" xfId="1" builtinId="5"/>
  </cellStyles>
  <dxfs count="4">
    <dxf>
      <numFmt numFmtId="13" formatCode="0%"/>
    </dxf>
    <dxf>
      <numFmt numFmtId="13" formatCode="0%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[analisis_ventas.xlsx]Productos mas vendidos!TablaDinámica1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'Productos mas vendidos'!$B$3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'Productos mas vendidos'!$A$4:$A$12</c:f>
              <c:strCache>
                <c:ptCount val="8"/>
                <c:pt idx="0">
                  <c:v>Auriculares</c:v>
                </c:pt>
                <c:pt idx="1">
                  <c:v>Impresora Láser</c:v>
                </c:pt>
                <c:pt idx="2">
                  <c:v>Monitor 27"</c:v>
                </c:pt>
                <c:pt idx="3">
                  <c:v>Portátil Pro</c:v>
                </c:pt>
                <c:pt idx="4">
                  <c:v>Ratón Inalámbrico</c:v>
                </c:pt>
                <c:pt idx="5">
                  <c:v>Smartphone X</c:v>
                </c:pt>
                <c:pt idx="6">
                  <c:v>Tablet Pro</c:v>
                </c:pt>
                <c:pt idx="7">
                  <c:v>Teclado Mecánico</c:v>
                </c:pt>
              </c:strCache>
            </c:strRef>
          </c:cat>
          <c:val>
            <c:numRef>
              <c:f>'Productos mas vendidos'!$B$4:$B$12</c:f>
              <c:numCache>
                <c:formatCode>General</c:formatCode>
                <c:ptCount val="8"/>
                <c:pt idx="0">
                  <c:v>105</c:v>
                </c:pt>
                <c:pt idx="1">
                  <c:v>21</c:v>
                </c:pt>
                <c:pt idx="2">
                  <c:v>80</c:v>
                </c:pt>
                <c:pt idx="3">
                  <c:v>39</c:v>
                </c:pt>
                <c:pt idx="4">
                  <c:v>122</c:v>
                </c:pt>
                <c:pt idx="5">
                  <c:v>82</c:v>
                </c:pt>
                <c:pt idx="6">
                  <c:v>42</c:v>
                </c:pt>
                <c:pt idx="7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9-4FEE-A4C0-5D3B735CD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1002751"/>
        <c:axId val="961573231"/>
      </c:barChart>
      <c:catAx>
        <c:axId val="871002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1573231"/>
        <c:crosses val="autoZero"/>
        <c:auto val="1"/>
        <c:lblAlgn val="ctr"/>
        <c:lblOffset val="100"/>
        <c:noMultiLvlLbl val="0"/>
      </c:catAx>
      <c:valAx>
        <c:axId val="961573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1002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[analisis_ventas.xlsx]Mayor facturación!TablaDinámica2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'Mayor facturación'!$B$3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'Mayor facturación'!$A$4:$A$12</c:f>
              <c:strCache>
                <c:ptCount val="8"/>
                <c:pt idx="0">
                  <c:v>Auriculares</c:v>
                </c:pt>
                <c:pt idx="1">
                  <c:v>Impresora Láser</c:v>
                </c:pt>
                <c:pt idx="2">
                  <c:v>Monitor 27"</c:v>
                </c:pt>
                <c:pt idx="3">
                  <c:v>Portátil Pro</c:v>
                </c:pt>
                <c:pt idx="4">
                  <c:v>Ratón Inalámbrico</c:v>
                </c:pt>
                <c:pt idx="5">
                  <c:v>Smartphone X</c:v>
                </c:pt>
                <c:pt idx="6">
                  <c:v>Tablet Pro</c:v>
                </c:pt>
                <c:pt idx="7">
                  <c:v>Teclado Mecánico</c:v>
                </c:pt>
              </c:strCache>
            </c:strRef>
          </c:cat>
          <c:val>
            <c:numRef>
              <c:f>'Mayor facturación'!$B$4:$B$12</c:f>
              <c:numCache>
                <c:formatCode>"€"#,##0_);[Red]\("€"#,##0\)</c:formatCode>
                <c:ptCount val="8"/>
                <c:pt idx="0">
                  <c:v>8400</c:v>
                </c:pt>
                <c:pt idx="1">
                  <c:v>4410</c:v>
                </c:pt>
                <c:pt idx="2">
                  <c:v>25600</c:v>
                </c:pt>
                <c:pt idx="3">
                  <c:v>37050</c:v>
                </c:pt>
                <c:pt idx="4">
                  <c:v>5490</c:v>
                </c:pt>
                <c:pt idx="5">
                  <c:v>55760</c:v>
                </c:pt>
                <c:pt idx="6">
                  <c:v>17640</c:v>
                </c:pt>
                <c:pt idx="7">
                  <c:v>7980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0-4198-BC04-4768EB430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9263711"/>
        <c:axId val="961553551"/>
      </c:barChart>
      <c:catAx>
        <c:axId val="86926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1553551"/>
        <c:crosses val="autoZero"/>
        <c:auto val="1"/>
        <c:lblAlgn val="ctr"/>
        <c:lblOffset val="100"/>
        <c:noMultiLvlLbl val="0"/>
      </c:catAx>
      <c:valAx>
        <c:axId val="961553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€&quot;#,##0_);[Red]\(&quot;€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69263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[analisis_ventas.xlsx]Mayores beneficios!TablaDinámica2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'Mayores beneficios'!$B$3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'Mayores beneficios'!$A$4:$A$12</c:f>
              <c:strCache>
                <c:ptCount val="8"/>
                <c:pt idx="0">
                  <c:v>Auriculares</c:v>
                </c:pt>
                <c:pt idx="1">
                  <c:v>Impresora Láser</c:v>
                </c:pt>
                <c:pt idx="2">
                  <c:v>Monitor 27"</c:v>
                </c:pt>
                <c:pt idx="3">
                  <c:v>Portátil Pro</c:v>
                </c:pt>
                <c:pt idx="4">
                  <c:v>Ratón Inalámbrico</c:v>
                </c:pt>
                <c:pt idx="5">
                  <c:v>Smartphone X</c:v>
                </c:pt>
                <c:pt idx="6">
                  <c:v>Tablet Pro</c:v>
                </c:pt>
                <c:pt idx="7">
                  <c:v>Teclado Mecánico</c:v>
                </c:pt>
              </c:strCache>
            </c:strRef>
          </c:cat>
          <c:val>
            <c:numRef>
              <c:f>'Mayores beneficios'!$B$4:$B$12</c:f>
              <c:numCache>
                <c:formatCode>0%</c:formatCode>
                <c:ptCount val="8"/>
                <c:pt idx="0">
                  <c:v>0.47499999999999998</c:v>
                </c:pt>
                <c:pt idx="1">
                  <c:v>0.30952380952380953</c:v>
                </c:pt>
                <c:pt idx="2">
                  <c:v>0.34375</c:v>
                </c:pt>
                <c:pt idx="3">
                  <c:v>0.26315789473684209</c:v>
                </c:pt>
                <c:pt idx="4">
                  <c:v>0.51111111111111107</c:v>
                </c:pt>
                <c:pt idx="5">
                  <c:v>0.30882352941176472</c:v>
                </c:pt>
                <c:pt idx="6">
                  <c:v>0.32142857142857145</c:v>
                </c:pt>
                <c:pt idx="7">
                  <c:v>0.42105263157894735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D-44A4-BC17-D74F9C039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9925279"/>
        <c:axId val="355558703"/>
      </c:barChart>
      <c:catAx>
        <c:axId val="1639925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5558703"/>
        <c:crosses val="autoZero"/>
        <c:auto val="1"/>
        <c:lblAlgn val="ctr"/>
        <c:lblOffset val="100"/>
        <c:noMultiLvlLbl val="0"/>
      </c:catAx>
      <c:valAx>
        <c:axId val="355558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9925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501650</xdr:colOff>
      <xdr:row>1</xdr:row>
      <xdr:rowOff>158750</xdr:rowOff>
    </xdr:from>
    <xdr:to>
      <xdr:col>8</xdr:col>
      <xdr:colOff>501650</xdr:colOff>
      <xdr:row>16</xdr:row>
      <xdr:rowOff>139700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A6496F3-EF93-4485-6E9F-BEB134B09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</xdr:row>
      <xdr:rowOff>177800</xdr:rowOff>
    </xdr:from>
    <xdr:to>
      <xdr:col>8</xdr:col>
      <xdr:colOff>400050</xdr:colOff>
      <xdr:row>16</xdr:row>
      <xdr:rowOff>158750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86896F-762D-96A7-6967-8D30BD071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755650</xdr:colOff>
      <xdr:row>0</xdr:row>
      <xdr:rowOff>107950</xdr:rowOff>
    </xdr:from>
    <xdr:to>
      <xdr:col>7</xdr:col>
      <xdr:colOff>374650</xdr:colOff>
      <xdr:row>15</xdr:row>
      <xdr:rowOff>88900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72FADD4-6120-7EE5-B8D3-68D2B8D748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istina Rubio" refreshedDate="46281.565829050924" createdVersion="8" refreshedVersion="8" minRefreshableVersion="3" recordCount="38" xr:uid="{1B983B83-8F51-4C33-B3CF-6662F09DFF41}">
  <cacheSource type="worksheet">
    <worksheetSource ref="A1:K39" sheet="Análisis de datos"/>
  </cacheSource>
  <cacheFields count="15">
    <cacheField name="Fecha" numFmtId="14">
      <sharedItems containsSemiMixedTypes="0" containsNonDate="0" containsDate="1" containsString="0" minDate="2025-01-05T00:00:00" maxDate="2025-04-06T00:00:00" count="13">
        <d v="2025-03-19T00:00:00"/>
        <d v="2025-02-26T00:00:00"/>
        <d v="2025-03-26T00:00:00"/>
        <d v="2025-02-05T00:00:00"/>
        <d v="2025-02-12T00:00:00"/>
        <d v="2025-03-05T00:00:00"/>
        <d v="2025-01-12T00:00:00"/>
        <d v="2025-02-19T00:00:00"/>
        <d v="2025-01-26T00:00:00"/>
        <d v="2025-03-12T00:00:00"/>
        <d v="2025-01-19T00:00:00"/>
        <d v="2025-04-05T00:00:00"/>
        <d v="2025-01-05T00:00:00"/>
      </sharedItems>
      <fieldGroup par="12"/>
    </cacheField>
    <cacheField name="Producto" numFmtId="0">
      <sharedItems count="8">
        <s v="Ratón Inalámbrico"/>
        <s v="Auriculares"/>
        <s v="Teclado Mecánico"/>
        <s v="Smartphone X"/>
        <s v="Monitor 27&quot;"/>
        <s v="Tablet Pro"/>
        <s v="Portátil Pro"/>
        <s v="Impresora Láser"/>
      </sharedItems>
    </cacheField>
    <cacheField name="Categoría" numFmtId="0">
      <sharedItems/>
    </cacheField>
    <cacheField name="Ciudad" numFmtId="0">
      <sharedItems count="5">
        <s v="Madrid"/>
        <s v="Valencia"/>
        <s v="Bilbao"/>
        <s v="Sevilla"/>
        <s v="Barcelona"/>
      </sharedItems>
    </cacheField>
    <cacheField name="Unidades" numFmtId="0">
      <sharedItems containsSemiMixedTypes="0" containsString="0" containsNumber="1" containsInteger="1" minValue="4" maxValue="35"/>
    </cacheField>
    <cacheField name="Precio (unidad)" numFmtId="6">
      <sharedItems containsSemiMixedTypes="0" containsString="0" containsNumber="1" containsInteger="1" minValue="45" maxValue="950"/>
    </cacheField>
    <cacheField name="Coste (unidad)" numFmtId="6">
      <sharedItems containsSemiMixedTypes="0" containsString="0" containsNumber="1" containsInteger="1" minValue="22" maxValue="700"/>
    </cacheField>
    <cacheField name="Ventas" numFmtId="6">
      <sharedItems containsSemiMixedTypes="0" containsString="0" containsNumber="1" containsInteger="1" minValue="1125" maxValue="12240"/>
    </cacheField>
    <cacheField name="Coste total" numFmtId="164">
      <sharedItems containsSemiMixedTypes="0" containsString="0" containsNumber="1" containsInteger="1" minValue="550" maxValue="8460"/>
    </cacheField>
    <cacheField name="Beneficio" numFmtId="164">
      <sharedItems containsSemiMixedTypes="0" containsString="0" containsNumber="1" containsInteger="1" minValue="390" maxValue="3780"/>
    </cacheField>
    <cacheField name="Margen" numFmtId="9">
      <sharedItems containsSemiMixedTypes="0" containsString="0" containsNumber="1" minValue="0.26315789473684209" maxValue="0.51111111111111107"/>
    </cacheField>
    <cacheField name="Días (Fecha)" numFmtId="0" databaseField="0">
      <fieldGroup base="0">
        <rangePr groupBy="days" startDate="2025-01-05T00:00:00" endDate="2025-04-06T00:00:00"/>
        <groupItems count="368">
          <s v="&lt;05/01/2025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06/04/2025"/>
        </groupItems>
      </fieldGroup>
    </cacheField>
    <cacheField name="Meses (Fecha)" numFmtId="0" databaseField="0">
      <fieldGroup base="0">
        <rangePr groupBy="months" startDate="2025-01-05T00:00:00" endDate="2025-04-06T00:00:00"/>
        <groupItems count="14">
          <s v="&lt;05/01/2025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06/04/2025"/>
        </groupItems>
      </fieldGroup>
    </cacheField>
    <cacheField name="Total Margen" numFmtId="0" formula="Beneficio /Ventas" databaseField="0"/>
    <cacheField name="Margen Total" numFmtId="0" formula="Beneficio /Ventas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">
  <r>
    <x v="0"/>
    <x v="0"/>
    <s v="Accesorios"/>
    <x v="0"/>
    <n v="35"/>
    <n v="45"/>
    <n v="22"/>
    <n v="1575"/>
    <n v="770"/>
    <n v="805"/>
    <n v="0.51111111111111107"/>
  </r>
  <r>
    <x v="1"/>
    <x v="0"/>
    <s v="Accesorios"/>
    <x v="1"/>
    <n v="32"/>
    <n v="45"/>
    <n v="22"/>
    <n v="1440"/>
    <n v="704"/>
    <n v="736"/>
    <n v="0.51111111111111107"/>
  </r>
  <r>
    <x v="2"/>
    <x v="1"/>
    <s v="Accesorios"/>
    <x v="0"/>
    <n v="31"/>
    <n v="80"/>
    <n v="42"/>
    <n v="2480"/>
    <n v="1302"/>
    <n v="1178"/>
    <n v="0.47499999999999998"/>
  </r>
  <r>
    <x v="3"/>
    <x v="0"/>
    <s v="Accesorios"/>
    <x v="2"/>
    <n v="30"/>
    <n v="45"/>
    <n v="22"/>
    <n v="1350"/>
    <n v="660"/>
    <n v="690"/>
    <n v="0.51111111111111107"/>
  </r>
  <r>
    <x v="4"/>
    <x v="1"/>
    <s v="Accesorios"/>
    <x v="1"/>
    <n v="28"/>
    <n v="80"/>
    <n v="42"/>
    <n v="2240"/>
    <n v="1176"/>
    <n v="1064"/>
    <n v="0.47499999999999998"/>
  </r>
  <r>
    <x v="5"/>
    <x v="1"/>
    <s v="Accesorios"/>
    <x v="0"/>
    <n v="26"/>
    <n v="80"/>
    <n v="42"/>
    <n v="2080"/>
    <n v="1092"/>
    <n v="988"/>
    <n v="0.47499999999999998"/>
  </r>
  <r>
    <x v="6"/>
    <x v="0"/>
    <s v="Accesorios"/>
    <x v="0"/>
    <n v="25"/>
    <n v="45"/>
    <n v="22"/>
    <n v="1125"/>
    <n v="550"/>
    <n v="575"/>
    <n v="0.51111111111111107"/>
  </r>
  <r>
    <x v="7"/>
    <x v="2"/>
    <s v="Accesorios"/>
    <x v="0"/>
    <n v="24"/>
    <n v="95"/>
    <n v="55"/>
    <n v="2280"/>
    <n v="1320"/>
    <n v="960"/>
    <n v="0.42105263157894735"/>
  </r>
  <r>
    <x v="8"/>
    <x v="2"/>
    <s v="Accesorios"/>
    <x v="3"/>
    <n v="22"/>
    <n v="95"/>
    <n v="55"/>
    <n v="2090"/>
    <n v="1210"/>
    <n v="880"/>
    <n v="0.42105263157894735"/>
  </r>
  <r>
    <x v="9"/>
    <x v="2"/>
    <s v="Accesorios"/>
    <x v="4"/>
    <n v="20"/>
    <n v="95"/>
    <n v="55"/>
    <n v="1900"/>
    <n v="1100"/>
    <n v="800"/>
    <n v="0.42105263157894735"/>
  </r>
  <r>
    <x v="10"/>
    <x v="1"/>
    <s v="Accesorios"/>
    <x v="0"/>
    <n v="20"/>
    <n v="80"/>
    <n v="42"/>
    <n v="1600"/>
    <n v="840"/>
    <n v="760"/>
    <n v="0.47499999999999998"/>
  </r>
  <r>
    <x v="11"/>
    <x v="3"/>
    <s v="Electrónica"/>
    <x v="0"/>
    <n v="18"/>
    <n v="680"/>
    <n v="470"/>
    <n v="12240"/>
    <n v="8460"/>
    <n v="3780"/>
    <n v="0.30882352941176472"/>
  </r>
  <r>
    <x v="5"/>
    <x v="4"/>
    <s v="Informática"/>
    <x v="4"/>
    <n v="18"/>
    <n v="320"/>
    <n v="210"/>
    <n v="5760"/>
    <n v="3780"/>
    <n v="1980"/>
    <n v="0.34375"/>
  </r>
  <r>
    <x v="12"/>
    <x v="2"/>
    <s v="Accesorios"/>
    <x v="1"/>
    <n v="18"/>
    <n v="95"/>
    <n v="55"/>
    <n v="1710"/>
    <n v="990"/>
    <n v="720"/>
    <n v="0.42105263157894735"/>
  </r>
  <r>
    <x v="1"/>
    <x v="3"/>
    <s v="Electrónica"/>
    <x v="0"/>
    <n v="16"/>
    <n v="680"/>
    <n v="470"/>
    <n v="10880"/>
    <n v="7520"/>
    <n v="3360"/>
    <n v="0.30882352941176472"/>
  </r>
  <r>
    <x v="8"/>
    <x v="4"/>
    <s v="Informática"/>
    <x v="0"/>
    <n v="15"/>
    <n v="320"/>
    <n v="210"/>
    <n v="4800"/>
    <n v="3150"/>
    <n v="1650"/>
    <n v="0.34375"/>
  </r>
  <r>
    <x v="8"/>
    <x v="3"/>
    <s v="Electrónica"/>
    <x v="4"/>
    <n v="14"/>
    <n v="680"/>
    <n v="470"/>
    <n v="9520"/>
    <n v="6580"/>
    <n v="2940"/>
    <n v="0.30882352941176472"/>
  </r>
  <r>
    <x v="11"/>
    <x v="4"/>
    <s v="Informática"/>
    <x v="2"/>
    <n v="14"/>
    <n v="320"/>
    <n v="210"/>
    <n v="4480"/>
    <n v="2940"/>
    <n v="1540"/>
    <n v="0.34375"/>
  </r>
  <r>
    <x v="0"/>
    <x v="3"/>
    <s v="Electrónica"/>
    <x v="2"/>
    <n v="13"/>
    <n v="680"/>
    <n v="470"/>
    <n v="8840"/>
    <n v="6110"/>
    <n v="2730"/>
    <n v="0.30882352941176472"/>
  </r>
  <r>
    <x v="5"/>
    <x v="5"/>
    <s v="Electrónica"/>
    <x v="1"/>
    <n v="12"/>
    <n v="420"/>
    <n v="285"/>
    <n v="5040"/>
    <n v="3420"/>
    <n v="1620"/>
    <n v="0.32142857142857145"/>
  </r>
  <r>
    <x v="12"/>
    <x v="4"/>
    <s v="Informática"/>
    <x v="4"/>
    <n v="12"/>
    <n v="320"/>
    <n v="210"/>
    <n v="3840"/>
    <n v="2520"/>
    <n v="1320"/>
    <n v="0.34375"/>
  </r>
  <r>
    <x v="4"/>
    <x v="3"/>
    <s v="Electrónica"/>
    <x v="3"/>
    <n v="11"/>
    <n v="680"/>
    <n v="470"/>
    <n v="7480"/>
    <n v="5170"/>
    <n v="2310"/>
    <n v="0.30882352941176472"/>
  </r>
  <r>
    <x v="0"/>
    <x v="4"/>
    <s v="Informática"/>
    <x v="1"/>
    <n v="11"/>
    <n v="320"/>
    <n v="210"/>
    <n v="3520"/>
    <n v="2310"/>
    <n v="1210"/>
    <n v="0.34375"/>
  </r>
  <r>
    <x v="6"/>
    <x v="3"/>
    <s v="Electrónica"/>
    <x v="3"/>
    <n v="10"/>
    <n v="680"/>
    <n v="470"/>
    <n v="6800"/>
    <n v="4700"/>
    <n v="2100"/>
    <n v="0.30882352941176472"/>
  </r>
  <r>
    <x v="7"/>
    <x v="4"/>
    <s v="Informática"/>
    <x v="2"/>
    <n v="10"/>
    <n v="320"/>
    <n v="210"/>
    <n v="3200"/>
    <n v="2100"/>
    <n v="1100"/>
    <n v="0.34375"/>
  </r>
  <r>
    <x v="9"/>
    <x v="6"/>
    <s v="Informática"/>
    <x v="0"/>
    <n v="9"/>
    <n v="950"/>
    <n v="700"/>
    <n v="8550"/>
    <n v="6300"/>
    <n v="2250"/>
    <n v="0.26315789473684209"/>
  </r>
  <r>
    <x v="3"/>
    <x v="5"/>
    <s v="Electrónica"/>
    <x v="0"/>
    <n v="9"/>
    <n v="420"/>
    <n v="285"/>
    <n v="3780"/>
    <n v="2565"/>
    <n v="1215"/>
    <n v="0.32142857142857145"/>
  </r>
  <r>
    <x v="12"/>
    <x v="6"/>
    <s v="Informática"/>
    <x v="0"/>
    <n v="8"/>
    <n v="950"/>
    <n v="700"/>
    <n v="7600"/>
    <n v="5600"/>
    <n v="2000"/>
    <n v="0.26315789473684209"/>
  </r>
  <r>
    <x v="7"/>
    <x v="5"/>
    <s v="Electrónica"/>
    <x v="4"/>
    <n v="8"/>
    <n v="420"/>
    <n v="285"/>
    <n v="3360"/>
    <n v="2280"/>
    <n v="1080"/>
    <n v="0.32142857142857145"/>
  </r>
  <r>
    <x v="4"/>
    <x v="7"/>
    <s v="Ofimática"/>
    <x v="0"/>
    <n v="8"/>
    <n v="210"/>
    <n v="145"/>
    <n v="1680"/>
    <n v="1160"/>
    <n v="520"/>
    <n v="0.30952380952380953"/>
  </r>
  <r>
    <x v="2"/>
    <x v="6"/>
    <s v="Informática"/>
    <x v="4"/>
    <n v="7"/>
    <n v="950"/>
    <n v="700"/>
    <n v="6650"/>
    <n v="4900"/>
    <n v="1750"/>
    <n v="0.26315789473684209"/>
  </r>
  <r>
    <x v="6"/>
    <x v="5"/>
    <s v="Electrónica"/>
    <x v="2"/>
    <n v="7"/>
    <n v="420"/>
    <n v="285"/>
    <n v="2940"/>
    <n v="1995"/>
    <n v="945"/>
    <n v="0.32142857142857145"/>
  </r>
  <r>
    <x v="9"/>
    <x v="7"/>
    <s v="Ofimática"/>
    <x v="3"/>
    <n v="7"/>
    <n v="210"/>
    <n v="145"/>
    <n v="1470"/>
    <n v="1015"/>
    <n v="455"/>
    <n v="0.30952380952380953"/>
  </r>
  <r>
    <x v="3"/>
    <x v="6"/>
    <s v="Informática"/>
    <x v="4"/>
    <n v="6"/>
    <n v="950"/>
    <n v="700"/>
    <n v="5700"/>
    <n v="4200"/>
    <n v="1500"/>
    <n v="0.26315789473684209"/>
  </r>
  <r>
    <x v="2"/>
    <x v="5"/>
    <s v="Electrónica"/>
    <x v="3"/>
    <n v="6"/>
    <n v="420"/>
    <n v="285"/>
    <n v="2520"/>
    <n v="1710"/>
    <n v="810"/>
    <n v="0.32142857142857145"/>
  </r>
  <r>
    <x v="10"/>
    <x v="7"/>
    <s v="Ofimática"/>
    <x v="4"/>
    <n v="6"/>
    <n v="210"/>
    <n v="145"/>
    <n v="1260"/>
    <n v="870"/>
    <n v="390"/>
    <n v="0.30952380952380953"/>
  </r>
  <r>
    <x v="10"/>
    <x v="6"/>
    <s v="Informática"/>
    <x v="1"/>
    <n v="5"/>
    <n v="950"/>
    <n v="700"/>
    <n v="4750"/>
    <n v="3500"/>
    <n v="1250"/>
    <n v="0.26315789473684209"/>
  </r>
  <r>
    <x v="1"/>
    <x v="6"/>
    <s v="Informática"/>
    <x v="3"/>
    <n v="4"/>
    <n v="950"/>
    <n v="700"/>
    <n v="3800"/>
    <n v="2800"/>
    <n v="1000"/>
    <n v="0.263157894736842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CC1D34-49CC-4D69-AB3E-C67930A4F7E1}" name="TablaDinámica1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3:B12" firstHeaderRow="1" firstDataRow="1" firstDataCol="1"/>
  <pivotFields count="15">
    <pivotField numFmtId="14" showAll="0">
      <items count="14">
        <item x="12"/>
        <item x="6"/>
        <item x="10"/>
        <item x="8"/>
        <item x="3"/>
        <item x="4"/>
        <item x="7"/>
        <item x="1"/>
        <item x="5"/>
        <item x="9"/>
        <item x="0"/>
        <item x="2"/>
        <item x="11"/>
        <item t="default"/>
      </items>
    </pivotField>
    <pivotField axis="axisRow" showAll="0">
      <items count="9">
        <item sd="0" x="1"/>
        <item sd="0" x="7"/>
        <item sd="0" x="4"/>
        <item sd="0" x="6"/>
        <item sd="0" x="0"/>
        <item sd="0" x="3"/>
        <item sd="0" x="5"/>
        <item sd="0" x="2"/>
        <item t="default"/>
      </items>
    </pivotField>
    <pivotField showAll="0"/>
    <pivotField showAll="0"/>
    <pivotField dataField="1" showAll="0"/>
    <pivotField numFmtId="6" showAll="0"/>
    <pivotField numFmtId="6" showAll="0"/>
    <pivotField numFmtId="6" showAll="0"/>
    <pivotField numFmtId="164" showAll="0"/>
    <pivotField numFmtId="164" showAll="0"/>
    <pivotField numFmtId="9" showAll="0"/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a de Unidades" fld="4" baseField="0" baseItem="0"/>
  </dataFields>
  <formats count="1">
    <format dxfId="3">
      <pivotArea collapsedLevelsAreSubtotals="1" fieldPosition="0">
        <references count="1">
          <reference field="1" count="1">
            <x v="4"/>
          </reference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074FCA-3D7C-4E67-A317-0BA85B300AF8}" name="TablaDinámica2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/>
  <pivotFields count="15">
    <pivotField numFmtId="14" showAll="0">
      <items count="14">
        <item x="12"/>
        <item x="6"/>
        <item x="10"/>
        <item x="8"/>
        <item x="3"/>
        <item x="4"/>
        <item x="7"/>
        <item x="1"/>
        <item x="5"/>
        <item x="9"/>
        <item x="0"/>
        <item x="2"/>
        <item x="11"/>
        <item t="default"/>
      </items>
    </pivotField>
    <pivotField axis="axisRow" showAll="0">
      <items count="9">
        <item x="1"/>
        <item x="7"/>
        <item x="4"/>
        <item x="6"/>
        <item x="0"/>
        <item x="3"/>
        <item x="5"/>
        <item x="2"/>
        <item t="default"/>
      </items>
    </pivotField>
    <pivotField showAll="0"/>
    <pivotField showAll="0"/>
    <pivotField showAll="0"/>
    <pivotField numFmtId="6" showAll="0"/>
    <pivotField numFmtId="6" showAll="0"/>
    <pivotField dataField="1" numFmtId="6" showAll="0"/>
    <pivotField numFmtId="164" showAll="0"/>
    <pivotField numFmtId="164" showAll="0"/>
    <pivotField numFmtId="9" showAll="0"/>
    <pivotField showAll="0" defaultSubtotal="0"/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a de Ventas" fld="7" baseField="0" baseItem="0" numFmtId="6"/>
  </dataFields>
  <formats count="1">
    <format dxfId="2">
      <pivotArea collapsedLevelsAreSubtotals="1" fieldPosition="0">
        <references count="1">
          <reference field="1" count="1">
            <x v="5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A0EA4F-EAD4-4ED3-98F3-825651967DE3}" name="TablaDinámica2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/>
  <pivotFields count="15">
    <pivotField numFmtId="14" showAll="0">
      <items count="14">
        <item x="12"/>
        <item x="6"/>
        <item x="10"/>
        <item x="8"/>
        <item x="3"/>
        <item x="4"/>
        <item x="7"/>
        <item x="1"/>
        <item x="5"/>
        <item x="9"/>
        <item x="0"/>
        <item x="2"/>
        <item x="11"/>
        <item t="default"/>
      </items>
    </pivotField>
    <pivotField axis="axisRow" showAll="0">
      <items count="9">
        <item x="1"/>
        <item x="7"/>
        <item x="4"/>
        <item x="6"/>
        <item x="0"/>
        <item x="3"/>
        <item x="5"/>
        <item x="2"/>
        <item t="default"/>
      </items>
    </pivotField>
    <pivotField showAll="0"/>
    <pivotField showAll="0"/>
    <pivotField showAll="0"/>
    <pivotField numFmtId="6" showAll="0"/>
    <pivotField numFmtId="6" showAll="0"/>
    <pivotField numFmtId="6" showAll="0"/>
    <pivotField numFmtId="164" showAll="0"/>
    <pivotField numFmtId="164" showAll="0"/>
    <pivotField numFmtId="9" showAll="0"/>
    <pivotField showAll="0" defaultSubtotal="0"/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dataField="1" dragToRow="0" dragToCol="0" dragToPage="0" showAll="0" defaultSubtotal="0"/>
    <pivotField dragToRow="0" dragToCol="0" dragToPage="0" showAll="0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uma de Total Margen" fld="13" baseField="0" baseItem="0" numFmtId="9"/>
  </dataFields>
  <formats count="1"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36585F-33F4-48CE-BF38-2FCB67A9E613}" name="TablaDinámica3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41" firstHeaderRow="1" firstDataRow="1" firstDataCol="1"/>
  <pivotFields count="15">
    <pivotField numFmtId="14" showAll="0">
      <items count="14">
        <item x="12"/>
        <item x="6"/>
        <item x="10"/>
        <item x="8"/>
        <item x="3"/>
        <item x="4"/>
        <item x="7"/>
        <item x="1"/>
        <item x="5"/>
        <item x="9"/>
        <item x="0"/>
        <item x="2"/>
        <item x="11"/>
        <item t="default"/>
      </items>
    </pivotField>
    <pivotField axis="axisRow" showAll="0">
      <items count="9">
        <item x="1"/>
        <item x="7"/>
        <item x="4"/>
        <item x="6"/>
        <item x="0"/>
        <item x="3"/>
        <item x="5"/>
        <item x="2"/>
        <item t="default"/>
      </items>
    </pivotField>
    <pivotField showAll="0"/>
    <pivotField axis="axisRow" showAll="0">
      <items count="6">
        <item x="4"/>
        <item x="2"/>
        <item x="0"/>
        <item x="3"/>
        <item x="1"/>
        <item t="default"/>
      </items>
    </pivotField>
    <pivotField dataField="1" showAll="0"/>
    <pivotField numFmtId="6" showAll="0"/>
    <pivotField numFmtId="6" showAll="0"/>
    <pivotField numFmtId="6" showAll="0"/>
    <pivotField numFmtId="164" showAll="0"/>
    <pivotField numFmtId="164" showAll="0"/>
    <pivotField numFmtId="9" showAll="0"/>
    <pivotField showAll="0" defaultSubtotal="0"/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dragToRow="0" dragToCol="0" dragToPage="0" showAll="0" defaultSubtotal="0"/>
    <pivotField dragToRow="0" dragToCol="0" dragToPage="0" showAll="0" defaultSubtotal="0"/>
  </pivotFields>
  <rowFields count="2">
    <field x="1"/>
    <field x="3"/>
  </rowFields>
  <rowItems count="38">
    <i>
      <x/>
    </i>
    <i r="1">
      <x v="2"/>
    </i>
    <i r="1">
      <x v="4"/>
    </i>
    <i>
      <x v="1"/>
    </i>
    <i r="1">
      <x/>
    </i>
    <i r="1">
      <x v="2"/>
    </i>
    <i r="1">
      <x v="3"/>
    </i>
    <i>
      <x v="2"/>
    </i>
    <i r="1">
      <x/>
    </i>
    <i r="1">
      <x v="1"/>
    </i>
    <i r="1">
      <x v="2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 v="1"/>
    </i>
    <i r="1">
      <x v="2"/>
    </i>
    <i r="1">
      <x v="4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2"/>
    </i>
    <i r="1">
      <x v="3"/>
    </i>
    <i r="1">
      <x v="4"/>
    </i>
    <i t="grand">
      <x/>
    </i>
  </rowItems>
  <colItems count="1">
    <i/>
  </colItems>
  <dataFields count="1">
    <dataField name="Suma de Unidade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2C14E9-F832-49C3-A4DF-6E64CB6708D0}" name="TablaDinámica4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41" firstHeaderRow="1" firstDataRow="1" firstDataCol="1"/>
  <pivotFields count="15">
    <pivotField numFmtId="14" showAll="0">
      <items count="14">
        <item x="12"/>
        <item x="6"/>
        <item x="10"/>
        <item x="8"/>
        <item x="3"/>
        <item x="4"/>
        <item x="7"/>
        <item x="1"/>
        <item x="5"/>
        <item x="9"/>
        <item x="0"/>
        <item x="2"/>
        <item x="11"/>
        <item t="default"/>
      </items>
    </pivotField>
    <pivotField axis="axisRow" showAll="0">
      <items count="9">
        <item x="1"/>
        <item x="7"/>
        <item x="4"/>
        <item x="6"/>
        <item x="0"/>
        <item x="3"/>
        <item x="5"/>
        <item x="2"/>
        <item t="default"/>
      </items>
    </pivotField>
    <pivotField showAll="0"/>
    <pivotField axis="axisRow" showAll="0">
      <items count="6">
        <item x="4"/>
        <item x="2"/>
        <item x="0"/>
        <item x="3"/>
        <item x="1"/>
        <item t="default"/>
      </items>
    </pivotField>
    <pivotField showAll="0"/>
    <pivotField numFmtId="6" showAll="0"/>
    <pivotField numFmtId="6" showAll="0"/>
    <pivotField numFmtId="6" showAll="0"/>
    <pivotField numFmtId="164" showAll="0"/>
    <pivotField numFmtId="164" showAll="0"/>
    <pivotField numFmtId="9" showAll="0"/>
    <pivotField showAll="0" defaultSubtotal="0"/>
    <pivotField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dragToRow="0" dragToCol="0" dragToPage="0" showAll="0" defaultSubtotal="0"/>
    <pivotField dataField="1" dragToRow="0" dragToCol="0" dragToPage="0" showAll="0" defaultSubtotal="0"/>
  </pivotFields>
  <rowFields count="2">
    <field x="1"/>
    <field x="3"/>
  </rowFields>
  <rowItems count="38">
    <i>
      <x/>
    </i>
    <i r="1">
      <x v="2"/>
    </i>
    <i r="1">
      <x v="4"/>
    </i>
    <i>
      <x v="1"/>
    </i>
    <i r="1">
      <x/>
    </i>
    <i r="1">
      <x v="2"/>
    </i>
    <i r="1">
      <x v="3"/>
    </i>
    <i>
      <x v="2"/>
    </i>
    <i r="1">
      <x/>
    </i>
    <i r="1">
      <x v="1"/>
    </i>
    <i r="1">
      <x v="2"/>
    </i>
    <i r="1">
      <x v="4"/>
    </i>
    <i>
      <x v="3"/>
    </i>
    <i r="1">
      <x/>
    </i>
    <i r="1">
      <x v="2"/>
    </i>
    <i r="1">
      <x v="3"/>
    </i>
    <i r="1">
      <x v="4"/>
    </i>
    <i>
      <x v="4"/>
    </i>
    <i r="1">
      <x v="1"/>
    </i>
    <i r="1">
      <x v="2"/>
    </i>
    <i r="1">
      <x v="4"/>
    </i>
    <i>
      <x v="5"/>
    </i>
    <i r="1">
      <x/>
    </i>
    <i r="1">
      <x v="1"/>
    </i>
    <i r="1">
      <x v="2"/>
    </i>
    <i r="1">
      <x v="3"/>
    </i>
    <i>
      <x v="6"/>
    </i>
    <i r="1">
      <x/>
    </i>
    <i r="1">
      <x v="1"/>
    </i>
    <i r="1">
      <x v="2"/>
    </i>
    <i r="1">
      <x v="3"/>
    </i>
    <i r="1">
      <x v="4"/>
    </i>
    <i>
      <x v="7"/>
    </i>
    <i r="1">
      <x/>
    </i>
    <i r="1">
      <x v="2"/>
    </i>
    <i r="1">
      <x v="3"/>
    </i>
    <i r="1">
      <x v="4"/>
    </i>
    <i t="grand">
      <x/>
    </i>
  </rowItems>
  <colItems count="1">
    <i/>
  </colItems>
  <dataFields count="1">
    <dataField name="Suma de Margen Total" fld="14" baseField="0" baseItem="0" numFmtId="9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ECCBE-F711-4502-A3BC-B723CEBC8A3D}">
  <dimension ref="A1:K40"/>
  <sheetViews>
    <sheetView tabSelected="1" workbookViewId="0">
      <selection activeCell="E7" sqref="E7"/>
    </sheetView>
  </sheetViews>
  <sheetFormatPr baseColWidth="10" defaultRowHeight="14.5" x14ac:dyDescent="0.35"/>
  <cols>
    <col min="1" max="1" width="15.36328125" customWidth="1"/>
    <col min="2" max="2" width="15.81640625" customWidth="1"/>
    <col min="3" max="3" width="16.1796875" customWidth="1"/>
    <col min="4" max="4" width="14.1796875" customWidth="1"/>
    <col min="5" max="5" width="13.08984375" customWidth="1"/>
    <col min="6" max="6" width="14.26953125" customWidth="1"/>
    <col min="7" max="7" width="13" customWidth="1"/>
  </cols>
  <sheetData>
    <row r="1" spans="1:11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26</v>
      </c>
      <c r="G1" s="3" t="s">
        <v>27</v>
      </c>
      <c r="H1" s="3" t="s">
        <v>22</v>
      </c>
      <c r="I1" s="3" t="s">
        <v>23</v>
      </c>
      <c r="J1" s="3" t="s">
        <v>24</v>
      </c>
      <c r="K1" s="3" t="s">
        <v>25</v>
      </c>
    </row>
    <row r="2" spans="1:11" x14ac:dyDescent="0.35">
      <c r="A2" s="4">
        <v>45735</v>
      </c>
      <c r="B2" s="5" t="s">
        <v>13</v>
      </c>
      <c r="C2" s="5" t="s">
        <v>11</v>
      </c>
      <c r="D2" s="5" t="s">
        <v>7</v>
      </c>
      <c r="E2" s="2">
        <v>35</v>
      </c>
      <c r="F2" s="7">
        <v>45</v>
      </c>
      <c r="G2" s="7">
        <v>22</v>
      </c>
      <c r="H2" s="6">
        <f t="shared" ref="H2:H39" si="0">+E2*F2</f>
        <v>1575</v>
      </c>
      <c r="I2" s="9">
        <f t="shared" ref="I2:I39" si="1">+G2*E2</f>
        <v>770</v>
      </c>
      <c r="J2" s="9">
        <f>+H2-I2</f>
        <v>805</v>
      </c>
      <c r="K2" s="8">
        <f>+J2/H2</f>
        <v>0.51111111111111107</v>
      </c>
    </row>
    <row r="3" spans="1:11" x14ac:dyDescent="0.35">
      <c r="A3" s="4">
        <v>45714</v>
      </c>
      <c r="B3" s="5" t="s">
        <v>13</v>
      </c>
      <c r="C3" s="5" t="s">
        <v>11</v>
      </c>
      <c r="D3" s="5" t="s">
        <v>12</v>
      </c>
      <c r="E3" s="2">
        <v>32</v>
      </c>
      <c r="F3" s="7">
        <v>45</v>
      </c>
      <c r="G3" s="7">
        <v>22</v>
      </c>
      <c r="H3" s="6">
        <f t="shared" si="0"/>
        <v>1440</v>
      </c>
      <c r="I3" s="9">
        <f t="shared" si="1"/>
        <v>704</v>
      </c>
      <c r="J3" s="9">
        <f t="shared" ref="J3:J39" si="2">+H3-I3</f>
        <v>736</v>
      </c>
      <c r="K3" s="8">
        <f t="shared" ref="K3:K39" si="3">+J3/H3</f>
        <v>0.51111111111111107</v>
      </c>
    </row>
    <row r="4" spans="1:11" x14ac:dyDescent="0.35">
      <c r="A4" s="4">
        <v>45742</v>
      </c>
      <c r="B4" s="5" t="s">
        <v>19</v>
      </c>
      <c r="C4" s="5" t="s">
        <v>11</v>
      </c>
      <c r="D4" s="5" t="s">
        <v>7</v>
      </c>
      <c r="E4" s="2">
        <v>31</v>
      </c>
      <c r="F4" s="7">
        <v>80</v>
      </c>
      <c r="G4" s="7">
        <v>42</v>
      </c>
      <c r="H4" s="6">
        <f t="shared" si="0"/>
        <v>2480</v>
      </c>
      <c r="I4" s="9">
        <f t="shared" si="1"/>
        <v>1302</v>
      </c>
      <c r="J4" s="9">
        <f t="shared" si="2"/>
        <v>1178</v>
      </c>
      <c r="K4" s="8">
        <f t="shared" si="3"/>
        <v>0.47499999999999998</v>
      </c>
    </row>
    <row r="5" spans="1:11" x14ac:dyDescent="0.35">
      <c r="A5" s="4">
        <v>45693</v>
      </c>
      <c r="B5" s="5" t="s">
        <v>13</v>
      </c>
      <c r="C5" s="5" t="s">
        <v>11</v>
      </c>
      <c r="D5" s="5" t="s">
        <v>18</v>
      </c>
      <c r="E5" s="2">
        <v>30</v>
      </c>
      <c r="F5" s="7">
        <v>45</v>
      </c>
      <c r="G5" s="7">
        <v>22</v>
      </c>
      <c r="H5" s="6">
        <f t="shared" si="0"/>
        <v>1350</v>
      </c>
      <c r="I5" s="9">
        <f t="shared" si="1"/>
        <v>660</v>
      </c>
      <c r="J5" s="9">
        <f t="shared" si="2"/>
        <v>690</v>
      </c>
      <c r="K5" s="8">
        <f t="shared" si="3"/>
        <v>0.51111111111111107</v>
      </c>
    </row>
    <row r="6" spans="1:11" x14ac:dyDescent="0.35">
      <c r="A6" s="4">
        <v>45700</v>
      </c>
      <c r="B6" s="5" t="s">
        <v>19</v>
      </c>
      <c r="C6" s="5" t="s">
        <v>11</v>
      </c>
      <c r="D6" s="5" t="s">
        <v>12</v>
      </c>
      <c r="E6" s="2">
        <v>28</v>
      </c>
      <c r="F6" s="7">
        <v>80</v>
      </c>
      <c r="G6" s="7">
        <v>42</v>
      </c>
      <c r="H6" s="6">
        <f t="shared" si="0"/>
        <v>2240</v>
      </c>
      <c r="I6" s="9">
        <f t="shared" si="1"/>
        <v>1176</v>
      </c>
      <c r="J6" s="9">
        <f t="shared" si="2"/>
        <v>1064</v>
      </c>
      <c r="K6" s="8">
        <f t="shared" si="3"/>
        <v>0.47499999999999998</v>
      </c>
    </row>
    <row r="7" spans="1:11" x14ac:dyDescent="0.35">
      <c r="A7" s="4">
        <v>45721</v>
      </c>
      <c r="B7" s="5" t="s">
        <v>19</v>
      </c>
      <c r="C7" s="5" t="s">
        <v>11</v>
      </c>
      <c r="D7" s="5" t="s">
        <v>7</v>
      </c>
      <c r="E7" s="2">
        <v>26</v>
      </c>
      <c r="F7" s="7">
        <v>80</v>
      </c>
      <c r="G7" s="7">
        <v>42</v>
      </c>
      <c r="H7" s="6">
        <f t="shared" si="0"/>
        <v>2080</v>
      </c>
      <c r="I7" s="9">
        <f t="shared" si="1"/>
        <v>1092</v>
      </c>
      <c r="J7" s="9">
        <f t="shared" si="2"/>
        <v>988</v>
      </c>
      <c r="K7" s="8">
        <f t="shared" si="3"/>
        <v>0.47499999999999998</v>
      </c>
    </row>
    <row r="8" spans="1:11" x14ac:dyDescent="0.35">
      <c r="A8" s="4">
        <v>45669</v>
      </c>
      <c r="B8" s="5" t="s">
        <v>13</v>
      </c>
      <c r="C8" s="5" t="s">
        <v>11</v>
      </c>
      <c r="D8" s="5" t="s">
        <v>7</v>
      </c>
      <c r="E8" s="2">
        <v>25</v>
      </c>
      <c r="F8" s="7">
        <v>45</v>
      </c>
      <c r="G8" s="7">
        <v>22</v>
      </c>
      <c r="H8" s="6">
        <f t="shared" si="0"/>
        <v>1125</v>
      </c>
      <c r="I8" s="9">
        <f t="shared" si="1"/>
        <v>550</v>
      </c>
      <c r="J8" s="9">
        <f t="shared" si="2"/>
        <v>575</v>
      </c>
      <c r="K8" s="8">
        <f t="shared" si="3"/>
        <v>0.51111111111111107</v>
      </c>
    </row>
    <row r="9" spans="1:11" x14ac:dyDescent="0.35">
      <c r="A9" s="4">
        <v>45707</v>
      </c>
      <c r="B9" s="5" t="s">
        <v>10</v>
      </c>
      <c r="C9" s="5" t="s">
        <v>11</v>
      </c>
      <c r="D9" s="5" t="s">
        <v>7</v>
      </c>
      <c r="E9" s="2">
        <v>24</v>
      </c>
      <c r="F9" s="7">
        <v>95</v>
      </c>
      <c r="G9" s="7">
        <v>55</v>
      </c>
      <c r="H9" s="6">
        <f t="shared" si="0"/>
        <v>2280</v>
      </c>
      <c r="I9" s="9">
        <f t="shared" si="1"/>
        <v>1320</v>
      </c>
      <c r="J9" s="9">
        <f t="shared" si="2"/>
        <v>960</v>
      </c>
      <c r="K9" s="8">
        <f t="shared" si="3"/>
        <v>0.42105263157894735</v>
      </c>
    </row>
    <row r="10" spans="1:11" x14ac:dyDescent="0.35">
      <c r="A10" s="4">
        <v>45683</v>
      </c>
      <c r="B10" s="5" t="s">
        <v>10</v>
      </c>
      <c r="C10" s="5" t="s">
        <v>11</v>
      </c>
      <c r="D10" s="5" t="s">
        <v>16</v>
      </c>
      <c r="E10" s="2">
        <v>22</v>
      </c>
      <c r="F10" s="7">
        <v>95</v>
      </c>
      <c r="G10" s="7">
        <v>55</v>
      </c>
      <c r="H10" s="6">
        <f t="shared" si="0"/>
        <v>2090</v>
      </c>
      <c r="I10" s="9">
        <f t="shared" si="1"/>
        <v>1210</v>
      </c>
      <c r="J10" s="9">
        <f t="shared" si="2"/>
        <v>880</v>
      </c>
      <c r="K10" s="8">
        <f t="shared" si="3"/>
        <v>0.42105263157894735</v>
      </c>
    </row>
    <row r="11" spans="1:11" x14ac:dyDescent="0.35">
      <c r="A11" s="4">
        <v>45728</v>
      </c>
      <c r="B11" s="5" t="s">
        <v>10</v>
      </c>
      <c r="C11" s="5" t="s">
        <v>11</v>
      </c>
      <c r="D11" s="5" t="s">
        <v>9</v>
      </c>
      <c r="E11" s="2">
        <v>20</v>
      </c>
      <c r="F11" s="7">
        <v>95</v>
      </c>
      <c r="G11" s="7">
        <v>55</v>
      </c>
      <c r="H11" s="6">
        <f t="shared" si="0"/>
        <v>1900</v>
      </c>
      <c r="I11" s="9">
        <f t="shared" si="1"/>
        <v>1100</v>
      </c>
      <c r="J11" s="9">
        <f t="shared" si="2"/>
        <v>800</v>
      </c>
      <c r="K11" s="8">
        <f t="shared" si="3"/>
        <v>0.42105263157894735</v>
      </c>
    </row>
    <row r="12" spans="1:11" x14ac:dyDescent="0.35">
      <c r="A12" s="4">
        <v>45676</v>
      </c>
      <c r="B12" s="5" t="s">
        <v>19</v>
      </c>
      <c r="C12" s="5" t="s">
        <v>11</v>
      </c>
      <c r="D12" s="5" t="s">
        <v>7</v>
      </c>
      <c r="E12" s="2">
        <v>20</v>
      </c>
      <c r="F12" s="7">
        <v>80</v>
      </c>
      <c r="G12" s="7">
        <v>42</v>
      </c>
      <c r="H12" s="6">
        <f t="shared" si="0"/>
        <v>1600</v>
      </c>
      <c r="I12" s="9">
        <f t="shared" si="1"/>
        <v>840</v>
      </c>
      <c r="J12" s="9">
        <f t="shared" si="2"/>
        <v>760</v>
      </c>
      <c r="K12" s="8">
        <f t="shared" si="3"/>
        <v>0.47499999999999998</v>
      </c>
    </row>
    <row r="13" spans="1:11" x14ac:dyDescent="0.35">
      <c r="A13" s="4">
        <v>45752</v>
      </c>
      <c r="B13" s="5" t="s">
        <v>14</v>
      </c>
      <c r="C13" s="5" t="s">
        <v>15</v>
      </c>
      <c r="D13" s="5" t="s">
        <v>7</v>
      </c>
      <c r="E13" s="2">
        <v>18</v>
      </c>
      <c r="F13" s="7">
        <v>680</v>
      </c>
      <c r="G13" s="7">
        <v>470</v>
      </c>
      <c r="H13" s="6">
        <f t="shared" si="0"/>
        <v>12240</v>
      </c>
      <c r="I13" s="9">
        <f t="shared" si="1"/>
        <v>8460</v>
      </c>
      <c r="J13" s="9">
        <f t="shared" si="2"/>
        <v>3780</v>
      </c>
      <c r="K13" s="8">
        <f t="shared" si="3"/>
        <v>0.30882352941176472</v>
      </c>
    </row>
    <row r="14" spans="1:11" x14ac:dyDescent="0.35">
      <c r="A14" s="4">
        <v>45721</v>
      </c>
      <c r="B14" s="5" t="s">
        <v>8</v>
      </c>
      <c r="C14" s="5" t="s">
        <v>6</v>
      </c>
      <c r="D14" s="5" t="s">
        <v>9</v>
      </c>
      <c r="E14" s="2">
        <v>18</v>
      </c>
      <c r="F14" s="7">
        <v>320</v>
      </c>
      <c r="G14" s="7">
        <v>210</v>
      </c>
      <c r="H14" s="6">
        <f t="shared" si="0"/>
        <v>5760</v>
      </c>
      <c r="I14" s="9">
        <f t="shared" si="1"/>
        <v>3780</v>
      </c>
      <c r="J14" s="9">
        <f t="shared" si="2"/>
        <v>1980</v>
      </c>
      <c r="K14" s="8">
        <f t="shared" si="3"/>
        <v>0.34375</v>
      </c>
    </row>
    <row r="15" spans="1:11" x14ac:dyDescent="0.35">
      <c r="A15" s="4">
        <v>45662</v>
      </c>
      <c r="B15" s="5" t="s">
        <v>10</v>
      </c>
      <c r="C15" s="5" t="s">
        <v>11</v>
      </c>
      <c r="D15" s="5" t="s">
        <v>12</v>
      </c>
      <c r="E15" s="2">
        <v>18</v>
      </c>
      <c r="F15" s="7">
        <v>95</v>
      </c>
      <c r="G15" s="7">
        <v>55</v>
      </c>
      <c r="H15" s="6">
        <f t="shared" si="0"/>
        <v>1710</v>
      </c>
      <c r="I15" s="9">
        <f t="shared" si="1"/>
        <v>990</v>
      </c>
      <c r="J15" s="9">
        <f t="shared" si="2"/>
        <v>720</v>
      </c>
      <c r="K15" s="8">
        <f t="shared" si="3"/>
        <v>0.42105263157894735</v>
      </c>
    </row>
    <row r="16" spans="1:11" x14ac:dyDescent="0.35">
      <c r="A16" s="4">
        <v>45714</v>
      </c>
      <c r="B16" s="5" t="s">
        <v>14</v>
      </c>
      <c r="C16" s="5" t="s">
        <v>15</v>
      </c>
      <c r="D16" s="5" t="s">
        <v>7</v>
      </c>
      <c r="E16" s="2">
        <v>16</v>
      </c>
      <c r="F16" s="7">
        <v>680</v>
      </c>
      <c r="G16" s="7">
        <v>470</v>
      </c>
      <c r="H16" s="6">
        <f t="shared" si="0"/>
        <v>10880</v>
      </c>
      <c r="I16" s="9">
        <f t="shared" si="1"/>
        <v>7520</v>
      </c>
      <c r="J16" s="9">
        <f t="shared" si="2"/>
        <v>3360</v>
      </c>
      <c r="K16" s="8">
        <f t="shared" si="3"/>
        <v>0.30882352941176472</v>
      </c>
    </row>
    <row r="17" spans="1:11" x14ac:dyDescent="0.35">
      <c r="A17" s="4">
        <v>45683</v>
      </c>
      <c r="B17" s="5" t="s">
        <v>8</v>
      </c>
      <c r="C17" s="5" t="s">
        <v>6</v>
      </c>
      <c r="D17" s="5" t="s">
        <v>7</v>
      </c>
      <c r="E17" s="2">
        <v>15</v>
      </c>
      <c r="F17" s="7">
        <v>320</v>
      </c>
      <c r="G17" s="7">
        <v>210</v>
      </c>
      <c r="H17" s="6">
        <f t="shared" si="0"/>
        <v>4800</v>
      </c>
      <c r="I17" s="9">
        <f t="shared" si="1"/>
        <v>3150</v>
      </c>
      <c r="J17" s="9">
        <f t="shared" si="2"/>
        <v>1650</v>
      </c>
      <c r="K17" s="8">
        <f t="shared" si="3"/>
        <v>0.34375</v>
      </c>
    </row>
    <row r="18" spans="1:11" x14ac:dyDescent="0.35">
      <c r="A18" s="4">
        <v>45683</v>
      </c>
      <c r="B18" s="5" t="s">
        <v>14</v>
      </c>
      <c r="C18" s="5" t="s">
        <v>15</v>
      </c>
      <c r="D18" s="5" t="s">
        <v>9</v>
      </c>
      <c r="E18" s="2">
        <v>14</v>
      </c>
      <c r="F18" s="7">
        <v>680</v>
      </c>
      <c r="G18" s="7">
        <v>470</v>
      </c>
      <c r="H18" s="6">
        <f t="shared" si="0"/>
        <v>9520</v>
      </c>
      <c r="I18" s="9">
        <f t="shared" si="1"/>
        <v>6580</v>
      </c>
      <c r="J18" s="9">
        <f t="shared" si="2"/>
        <v>2940</v>
      </c>
      <c r="K18" s="8">
        <f t="shared" si="3"/>
        <v>0.30882352941176472</v>
      </c>
    </row>
    <row r="19" spans="1:11" x14ac:dyDescent="0.35">
      <c r="A19" s="4">
        <v>45752</v>
      </c>
      <c r="B19" s="5" t="s">
        <v>8</v>
      </c>
      <c r="C19" s="5" t="s">
        <v>6</v>
      </c>
      <c r="D19" s="5" t="s">
        <v>18</v>
      </c>
      <c r="E19" s="2">
        <v>14</v>
      </c>
      <c r="F19" s="7">
        <v>320</v>
      </c>
      <c r="G19" s="7">
        <v>210</v>
      </c>
      <c r="H19" s="6">
        <f t="shared" si="0"/>
        <v>4480</v>
      </c>
      <c r="I19" s="9">
        <f t="shared" si="1"/>
        <v>2940</v>
      </c>
      <c r="J19" s="9">
        <f t="shared" si="2"/>
        <v>1540</v>
      </c>
      <c r="K19" s="8">
        <f t="shared" si="3"/>
        <v>0.34375</v>
      </c>
    </row>
    <row r="20" spans="1:11" x14ac:dyDescent="0.35">
      <c r="A20" s="4">
        <v>45735</v>
      </c>
      <c r="B20" s="5" t="s">
        <v>14</v>
      </c>
      <c r="C20" s="5" t="s">
        <v>15</v>
      </c>
      <c r="D20" s="5" t="s">
        <v>18</v>
      </c>
      <c r="E20" s="2">
        <v>13</v>
      </c>
      <c r="F20" s="7">
        <v>680</v>
      </c>
      <c r="G20" s="7">
        <v>470</v>
      </c>
      <c r="H20" s="6">
        <f t="shared" si="0"/>
        <v>8840</v>
      </c>
      <c r="I20" s="9">
        <f t="shared" si="1"/>
        <v>6110</v>
      </c>
      <c r="J20" s="9">
        <f t="shared" si="2"/>
        <v>2730</v>
      </c>
      <c r="K20" s="8">
        <f t="shared" si="3"/>
        <v>0.30882352941176472</v>
      </c>
    </row>
    <row r="21" spans="1:11" x14ac:dyDescent="0.35">
      <c r="A21" s="4">
        <v>45721</v>
      </c>
      <c r="B21" s="5" t="s">
        <v>17</v>
      </c>
      <c r="C21" s="5" t="s">
        <v>15</v>
      </c>
      <c r="D21" s="5" t="s">
        <v>12</v>
      </c>
      <c r="E21" s="2">
        <v>12</v>
      </c>
      <c r="F21" s="7">
        <v>420</v>
      </c>
      <c r="G21" s="7">
        <v>285</v>
      </c>
      <c r="H21" s="6">
        <f t="shared" si="0"/>
        <v>5040</v>
      </c>
      <c r="I21" s="9">
        <f t="shared" si="1"/>
        <v>3420</v>
      </c>
      <c r="J21" s="9">
        <f t="shared" si="2"/>
        <v>1620</v>
      </c>
      <c r="K21" s="8">
        <f t="shared" si="3"/>
        <v>0.32142857142857145</v>
      </c>
    </row>
    <row r="22" spans="1:11" x14ac:dyDescent="0.35">
      <c r="A22" s="4">
        <v>45662</v>
      </c>
      <c r="B22" s="5" t="s">
        <v>8</v>
      </c>
      <c r="C22" s="5" t="s">
        <v>6</v>
      </c>
      <c r="D22" s="5" t="s">
        <v>9</v>
      </c>
      <c r="E22" s="2">
        <v>12</v>
      </c>
      <c r="F22" s="7">
        <v>320</v>
      </c>
      <c r="G22" s="7">
        <v>210</v>
      </c>
      <c r="H22" s="6">
        <f t="shared" si="0"/>
        <v>3840</v>
      </c>
      <c r="I22" s="9">
        <f t="shared" si="1"/>
        <v>2520</v>
      </c>
      <c r="J22" s="9">
        <f t="shared" si="2"/>
        <v>1320</v>
      </c>
      <c r="K22" s="8">
        <f t="shared" si="3"/>
        <v>0.34375</v>
      </c>
    </row>
    <row r="23" spans="1:11" x14ac:dyDescent="0.35">
      <c r="A23" s="4">
        <v>45700</v>
      </c>
      <c r="B23" s="5" t="s">
        <v>14</v>
      </c>
      <c r="C23" s="5" t="s">
        <v>15</v>
      </c>
      <c r="D23" s="5" t="s">
        <v>16</v>
      </c>
      <c r="E23" s="2">
        <v>11</v>
      </c>
      <c r="F23" s="7">
        <v>680</v>
      </c>
      <c r="G23" s="7">
        <v>470</v>
      </c>
      <c r="H23" s="6">
        <f t="shared" si="0"/>
        <v>7480</v>
      </c>
      <c r="I23" s="9">
        <f t="shared" si="1"/>
        <v>5170</v>
      </c>
      <c r="J23" s="9">
        <f t="shared" si="2"/>
        <v>2310</v>
      </c>
      <c r="K23" s="8">
        <f t="shared" si="3"/>
        <v>0.30882352941176472</v>
      </c>
    </row>
    <row r="24" spans="1:11" x14ac:dyDescent="0.35">
      <c r="A24" s="4">
        <v>45735</v>
      </c>
      <c r="B24" s="5" t="s">
        <v>8</v>
      </c>
      <c r="C24" s="5" t="s">
        <v>6</v>
      </c>
      <c r="D24" s="5" t="s">
        <v>12</v>
      </c>
      <c r="E24" s="2">
        <v>11</v>
      </c>
      <c r="F24" s="7">
        <v>320</v>
      </c>
      <c r="G24" s="7">
        <v>210</v>
      </c>
      <c r="H24" s="6">
        <f t="shared" si="0"/>
        <v>3520</v>
      </c>
      <c r="I24" s="9">
        <f t="shared" si="1"/>
        <v>2310</v>
      </c>
      <c r="J24" s="9">
        <f t="shared" si="2"/>
        <v>1210</v>
      </c>
      <c r="K24" s="8">
        <f t="shared" si="3"/>
        <v>0.34375</v>
      </c>
    </row>
    <row r="25" spans="1:11" x14ac:dyDescent="0.35">
      <c r="A25" s="4">
        <v>45669</v>
      </c>
      <c r="B25" s="5" t="s">
        <v>14</v>
      </c>
      <c r="C25" s="5" t="s">
        <v>15</v>
      </c>
      <c r="D25" s="5" t="s">
        <v>16</v>
      </c>
      <c r="E25" s="2">
        <v>10</v>
      </c>
      <c r="F25" s="7">
        <v>680</v>
      </c>
      <c r="G25" s="7">
        <v>470</v>
      </c>
      <c r="H25" s="6">
        <f t="shared" si="0"/>
        <v>6800</v>
      </c>
      <c r="I25" s="9">
        <f t="shared" si="1"/>
        <v>4700</v>
      </c>
      <c r="J25" s="9">
        <f t="shared" si="2"/>
        <v>2100</v>
      </c>
      <c r="K25" s="8">
        <f t="shared" si="3"/>
        <v>0.30882352941176472</v>
      </c>
    </row>
    <row r="26" spans="1:11" x14ac:dyDescent="0.35">
      <c r="A26" s="4">
        <v>45707</v>
      </c>
      <c r="B26" s="5" t="s">
        <v>8</v>
      </c>
      <c r="C26" s="5" t="s">
        <v>6</v>
      </c>
      <c r="D26" s="5" t="s">
        <v>18</v>
      </c>
      <c r="E26" s="2">
        <v>10</v>
      </c>
      <c r="F26" s="7">
        <v>320</v>
      </c>
      <c r="G26" s="7">
        <v>210</v>
      </c>
      <c r="H26" s="6">
        <f t="shared" si="0"/>
        <v>3200</v>
      </c>
      <c r="I26" s="9">
        <f t="shared" si="1"/>
        <v>2100</v>
      </c>
      <c r="J26" s="9">
        <f t="shared" si="2"/>
        <v>1100</v>
      </c>
      <c r="K26" s="8">
        <f t="shared" si="3"/>
        <v>0.34375</v>
      </c>
    </row>
    <row r="27" spans="1:11" x14ac:dyDescent="0.35">
      <c r="A27" s="4">
        <v>45728</v>
      </c>
      <c r="B27" s="5" t="s">
        <v>5</v>
      </c>
      <c r="C27" s="5" t="s">
        <v>6</v>
      </c>
      <c r="D27" s="5" t="s">
        <v>7</v>
      </c>
      <c r="E27" s="2">
        <v>9</v>
      </c>
      <c r="F27" s="7">
        <v>950</v>
      </c>
      <c r="G27" s="7">
        <v>700</v>
      </c>
      <c r="H27" s="6">
        <f t="shared" si="0"/>
        <v>8550</v>
      </c>
      <c r="I27" s="9">
        <f t="shared" si="1"/>
        <v>6300</v>
      </c>
      <c r="J27" s="9">
        <f t="shared" si="2"/>
        <v>2250</v>
      </c>
      <c r="K27" s="8">
        <f t="shared" si="3"/>
        <v>0.26315789473684209</v>
      </c>
    </row>
    <row r="28" spans="1:11" x14ac:dyDescent="0.35">
      <c r="A28" s="4">
        <v>45693</v>
      </c>
      <c r="B28" s="5" t="s">
        <v>17</v>
      </c>
      <c r="C28" s="5" t="s">
        <v>15</v>
      </c>
      <c r="D28" s="5" t="s">
        <v>7</v>
      </c>
      <c r="E28" s="2">
        <v>9</v>
      </c>
      <c r="F28" s="7">
        <v>420</v>
      </c>
      <c r="G28" s="7">
        <v>285</v>
      </c>
      <c r="H28" s="6">
        <f t="shared" si="0"/>
        <v>3780</v>
      </c>
      <c r="I28" s="9">
        <f t="shared" si="1"/>
        <v>2565</v>
      </c>
      <c r="J28" s="9">
        <f t="shared" si="2"/>
        <v>1215</v>
      </c>
      <c r="K28" s="8">
        <f t="shared" si="3"/>
        <v>0.32142857142857145</v>
      </c>
    </row>
    <row r="29" spans="1:11" x14ac:dyDescent="0.35">
      <c r="A29" s="4">
        <v>45662</v>
      </c>
      <c r="B29" s="5" t="s">
        <v>5</v>
      </c>
      <c r="C29" s="5" t="s">
        <v>6</v>
      </c>
      <c r="D29" s="5" t="s">
        <v>7</v>
      </c>
      <c r="E29" s="2">
        <v>8</v>
      </c>
      <c r="F29" s="7">
        <v>950</v>
      </c>
      <c r="G29" s="7">
        <v>700</v>
      </c>
      <c r="H29" s="6">
        <f t="shared" si="0"/>
        <v>7600</v>
      </c>
      <c r="I29" s="9">
        <f t="shared" si="1"/>
        <v>5600</v>
      </c>
      <c r="J29" s="9">
        <f t="shared" si="2"/>
        <v>2000</v>
      </c>
      <c r="K29" s="8">
        <f t="shared" si="3"/>
        <v>0.26315789473684209</v>
      </c>
    </row>
    <row r="30" spans="1:11" x14ac:dyDescent="0.35">
      <c r="A30" s="4">
        <v>45707</v>
      </c>
      <c r="B30" s="5" t="s">
        <v>17</v>
      </c>
      <c r="C30" s="5" t="s">
        <v>15</v>
      </c>
      <c r="D30" s="5" t="s">
        <v>9</v>
      </c>
      <c r="E30" s="2">
        <v>8</v>
      </c>
      <c r="F30" s="7">
        <v>420</v>
      </c>
      <c r="G30" s="7">
        <v>285</v>
      </c>
      <c r="H30" s="6">
        <f t="shared" si="0"/>
        <v>3360</v>
      </c>
      <c r="I30" s="9">
        <f t="shared" si="1"/>
        <v>2280</v>
      </c>
      <c r="J30" s="9">
        <f t="shared" si="2"/>
        <v>1080</v>
      </c>
      <c r="K30" s="8">
        <f t="shared" si="3"/>
        <v>0.32142857142857145</v>
      </c>
    </row>
    <row r="31" spans="1:11" x14ac:dyDescent="0.35">
      <c r="A31" s="4">
        <v>45700</v>
      </c>
      <c r="B31" s="5" t="s">
        <v>20</v>
      </c>
      <c r="C31" s="5" t="s">
        <v>21</v>
      </c>
      <c r="D31" s="5" t="s">
        <v>7</v>
      </c>
      <c r="E31" s="2">
        <v>8</v>
      </c>
      <c r="F31" s="7">
        <v>210</v>
      </c>
      <c r="G31" s="7">
        <v>145</v>
      </c>
      <c r="H31" s="6">
        <f t="shared" si="0"/>
        <v>1680</v>
      </c>
      <c r="I31" s="9">
        <f t="shared" si="1"/>
        <v>1160</v>
      </c>
      <c r="J31" s="9">
        <f t="shared" si="2"/>
        <v>520</v>
      </c>
      <c r="K31" s="8">
        <f t="shared" si="3"/>
        <v>0.30952380952380953</v>
      </c>
    </row>
    <row r="32" spans="1:11" x14ac:dyDescent="0.35">
      <c r="A32" s="4">
        <v>45742</v>
      </c>
      <c r="B32" s="5" t="s">
        <v>5</v>
      </c>
      <c r="C32" s="5" t="s">
        <v>6</v>
      </c>
      <c r="D32" s="5" t="s">
        <v>9</v>
      </c>
      <c r="E32" s="2">
        <v>7</v>
      </c>
      <c r="F32" s="7">
        <v>950</v>
      </c>
      <c r="G32" s="7">
        <v>700</v>
      </c>
      <c r="H32" s="6">
        <f t="shared" si="0"/>
        <v>6650</v>
      </c>
      <c r="I32" s="9">
        <f t="shared" si="1"/>
        <v>4900</v>
      </c>
      <c r="J32" s="9">
        <f t="shared" si="2"/>
        <v>1750</v>
      </c>
      <c r="K32" s="8">
        <f t="shared" si="3"/>
        <v>0.26315789473684209</v>
      </c>
    </row>
    <row r="33" spans="1:11" x14ac:dyDescent="0.35">
      <c r="A33" s="4">
        <v>45669</v>
      </c>
      <c r="B33" s="5" t="s">
        <v>17</v>
      </c>
      <c r="C33" s="5" t="s">
        <v>15</v>
      </c>
      <c r="D33" s="5" t="s">
        <v>18</v>
      </c>
      <c r="E33" s="2">
        <v>7</v>
      </c>
      <c r="F33" s="7">
        <v>420</v>
      </c>
      <c r="G33" s="7">
        <v>285</v>
      </c>
      <c r="H33" s="6">
        <f t="shared" si="0"/>
        <v>2940</v>
      </c>
      <c r="I33" s="9">
        <f t="shared" si="1"/>
        <v>1995</v>
      </c>
      <c r="J33" s="9">
        <f t="shared" si="2"/>
        <v>945</v>
      </c>
      <c r="K33" s="8">
        <f t="shared" si="3"/>
        <v>0.32142857142857145</v>
      </c>
    </row>
    <row r="34" spans="1:11" x14ac:dyDescent="0.35">
      <c r="A34" s="4">
        <v>45728</v>
      </c>
      <c r="B34" s="5" t="s">
        <v>20</v>
      </c>
      <c r="C34" s="5" t="s">
        <v>21</v>
      </c>
      <c r="D34" s="5" t="s">
        <v>16</v>
      </c>
      <c r="E34" s="2">
        <v>7</v>
      </c>
      <c r="F34" s="7">
        <v>210</v>
      </c>
      <c r="G34" s="7">
        <v>145</v>
      </c>
      <c r="H34" s="6">
        <f t="shared" si="0"/>
        <v>1470</v>
      </c>
      <c r="I34" s="9">
        <f t="shared" si="1"/>
        <v>1015</v>
      </c>
      <c r="J34" s="9">
        <f t="shared" si="2"/>
        <v>455</v>
      </c>
      <c r="K34" s="8">
        <f t="shared" si="3"/>
        <v>0.30952380952380953</v>
      </c>
    </row>
    <row r="35" spans="1:11" x14ac:dyDescent="0.35">
      <c r="A35" s="4">
        <v>45693</v>
      </c>
      <c r="B35" s="5" t="s">
        <v>5</v>
      </c>
      <c r="C35" s="5" t="s">
        <v>6</v>
      </c>
      <c r="D35" s="5" t="s">
        <v>9</v>
      </c>
      <c r="E35" s="2">
        <v>6</v>
      </c>
      <c r="F35" s="7">
        <v>950</v>
      </c>
      <c r="G35" s="7">
        <v>700</v>
      </c>
      <c r="H35" s="6">
        <f t="shared" si="0"/>
        <v>5700</v>
      </c>
      <c r="I35" s="9">
        <f t="shared" si="1"/>
        <v>4200</v>
      </c>
      <c r="J35" s="9">
        <f t="shared" si="2"/>
        <v>1500</v>
      </c>
      <c r="K35" s="8">
        <f t="shared" si="3"/>
        <v>0.26315789473684209</v>
      </c>
    </row>
    <row r="36" spans="1:11" x14ac:dyDescent="0.35">
      <c r="A36" s="4">
        <v>45742</v>
      </c>
      <c r="B36" s="5" t="s">
        <v>17</v>
      </c>
      <c r="C36" s="5" t="s">
        <v>15</v>
      </c>
      <c r="D36" s="5" t="s">
        <v>16</v>
      </c>
      <c r="E36" s="2">
        <v>6</v>
      </c>
      <c r="F36" s="7">
        <v>420</v>
      </c>
      <c r="G36" s="7">
        <v>285</v>
      </c>
      <c r="H36" s="6">
        <f t="shared" si="0"/>
        <v>2520</v>
      </c>
      <c r="I36" s="9">
        <f t="shared" si="1"/>
        <v>1710</v>
      </c>
      <c r="J36" s="9">
        <f t="shared" si="2"/>
        <v>810</v>
      </c>
      <c r="K36" s="8">
        <f t="shared" si="3"/>
        <v>0.32142857142857145</v>
      </c>
    </row>
    <row r="37" spans="1:11" x14ac:dyDescent="0.35">
      <c r="A37" s="4">
        <v>45676</v>
      </c>
      <c r="B37" s="5" t="s">
        <v>20</v>
      </c>
      <c r="C37" s="5" t="s">
        <v>21</v>
      </c>
      <c r="D37" s="5" t="s">
        <v>9</v>
      </c>
      <c r="E37" s="2">
        <v>6</v>
      </c>
      <c r="F37" s="7">
        <v>210</v>
      </c>
      <c r="G37" s="7">
        <v>145</v>
      </c>
      <c r="H37" s="6">
        <f t="shared" si="0"/>
        <v>1260</v>
      </c>
      <c r="I37" s="9">
        <f t="shared" si="1"/>
        <v>870</v>
      </c>
      <c r="J37" s="9">
        <f t="shared" si="2"/>
        <v>390</v>
      </c>
      <c r="K37" s="8">
        <f t="shared" si="3"/>
        <v>0.30952380952380953</v>
      </c>
    </row>
    <row r="38" spans="1:11" x14ac:dyDescent="0.35">
      <c r="A38" s="4">
        <v>45676</v>
      </c>
      <c r="B38" s="5" t="s">
        <v>5</v>
      </c>
      <c r="C38" s="5" t="s">
        <v>6</v>
      </c>
      <c r="D38" s="5" t="s">
        <v>12</v>
      </c>
      <c r="E38" s="2">
        <v>5</v>
      </c>
      <c r="F38" s="7">
        <v>950</v>
      </c>
      <c r="G38" s="7">
        <v>700</v>
      </c>
      <c r="H38" s="6">
        <f t="shared" si="0"/>
        <v>4750</v>
      </c>
      <c r="I38" s="9">
        <f t="shared" si="1"/>
        <v>3500</v>
      </c>
      <c r="J38" s="9">
        <f t="shared" si="2"/>
        <v>1250</v>
      </c>
      <c r="K38" s="8">
        <f t="shared" si="3"/>
        <v>0.26315789473684209</v>
      </c>
    </row>
    <row r="39" spans="1:11" x14ac:dyDescent="0.35">
      <c r="A39" s="4">
        <v>45714</v>
      </c>
      <c r="B39" s="5" t="s">
        <v>5</v>
      </c>
      <c r="C39" s="5" t="s">
        <v>6</v>
      </c>
      <c r="D39" s="5" t="s">
        <v>16</v>
      </c>
      <c r="E39" s="2">
        <v>4</v>
      </c>
      <c r="F39" s="7">
        <v>950</v>
      </c>
      <c r="G39" s="7">
        <v>700</v>
      </c>
      <c r="H39" s="6">
        <f t="shared" si="0"/>
        <v>3800</v>
      </c>
      <c r="I39" s="9">
        <f t="shared" si="1"/>
        <v>2800</v>
      </c>
      <c r="J39" s="9">
        <f t="shared" si="2"/>
        <v>1000</v>
      </c>
      <c r="K39" s="8">
        <f t="shared" si="3"/>
        <v>0.26315789473684209</v>
      </c>
    </row>
    <row r="40" spans="1:11" x14ac:dyDescent="0.35">
      <c r="A40" s="4"/>
      <c r="B40" s="5"/>
      <c r="C40" s="5"/>
      <c r="D40" s="5"/>
      <c r="E40" s="2"/>
      <c r="F40" s="2"/>
      <c r="G40" s="2"/>
      <c r="H40" s="6"/>
    </row>
  </sheetData>
  <autoFilter ref="A1:K39" xr:uid="{F5DECCBE-F711-4502-A3BC-B723CEBC8A3D}"/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6D95-D3F4-4937-8225-9AB11AF4D0DC}">
  <dimension ref="A3:B12"/>
  <sheetViews>
    <sheetView workbookViewId="0">
      <selection activeCell="J8" sqref="J8"/>
    </sheetView>
  </sheetViews>
  <sheetFormatPr baseColWidth="10" defaultRowHeight="14.5" x14ac:dyDescent="0.35"/>
  <cols>
    <col min="1" max="2" width="16.54296875" bestFit="1" customWidth="1"/>
  </cols>
  <sheetData>
    <row r="3" spans="1:2" x14ac:dyDescent="0.35">
      <c r="A3" s="10" t="s">
        <v>28</v>
      </c>
      <c r="B3" t="s">
        <v>30</v>
      </c>
    </row>
    <row r="4" spans="1:2" x14ac:dyDescent="0.35">
      <c r="A4" s="11" t="s">
        <v>19</v>
      </c>
      <c r="B4" s="14">
        <v>105</v>
      </c>
    </row>
    <row r="5" spans="1:2" x14ac:dyDescent="0.35">
      <c r="A5" s="11" t="s">
        <v>20</v>
      </c>
      <c r="B5" s="14">
        <v>21</v>
      </c>
    </row>
    <row r="6" spans="1:2" x14ac:dyDescent="0.35">
      <c r="A6" s="11" t="s">
        <v>8</v>
      </c>
      <c r="B6" s="14">
        <v>80</v>
      </c>
    </row>
    <row r="7" spans="1:2" x14ac:dyDescent="0.35">
      <c r="A7" s="11" t="s">
        <v>5</v>
      </c>
      <c r="B7" s="14">
        <v>39</v>
      </c>
    </row>
    <row r="8" spans="1:2" x14ac:dyDescent="0.35">
      <c r="A8" s="11" t="s">
        <v>13</v>
      </c>
      <c r="B8" s="15">
        <v>122</v>
      </c>
    </row>
    <row r="9" spans="1:2" x14ac:dyDescent="0.35">
      <c r="A9" s="11" t="s">
        <v>14</v>
      </c>
      <c r="B9" s="14">
        <v>82</v>
      </c>
    </row>
    <row r="10" spans="1:2" x14ac:dyDescent="0.35">
      <c r="A10" s="11" t="s">
        <v>17</v>
      </c>
      <c r="B10" s="14">
        <v>42</v>
      </c>
    </row>
    <row r="11" spans="1:2" x14ac:dyDescent="0.35">
      <c r="A11" s="11" t="s">
        <v>10</v>
      </c>
      <c r="B11" s="14">
        <v>84</v>
      </c>
    </row>
    <row r="12" spans="1:2" x14ac:dyDescent="0.35">
      <c r="A12" s="11" t="s">
        <v>29</v>
      </c>
      <c r="B12" s="14">
        <v>575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06E48-6946-4656-8955-FA2EAAA65D3E}">
  <dimension ref="A3:B12"/>
  <sheetViews>
    <sheetView workbookViewId="0">
      <selection activeCell="B6" sqref="B6"/>
    </sheetView>
  </sheetViews>
  <sheetFormatPr baseColWidth="10" defaultRowHeight="14.5" x14ac:dyDescent="0.35"/>
  <cols>
    <col min="1" max="1" width="16.54296875" bestFit="1" customWidth="1"/>
    <col min="2" max="2" width="14.1796875" bestFit="1" customWidth="1"/>
  </cols>
  <sheetData>
    <row r="3" spans="1:2" x14ac:dyDescent="0.35">
      <c r="A3" s="10" t="s">
        <v>28</v>
      </c>
      <c r="B3" t="s">
        <v>31</v>
      </c>
    </row>
    <row r="4" spans="1:2" x14ac:dyDescent="0.35">
      <c r="A4" s="11" t="s">
        <v>19</v>
      </c>
      <c r="B4" s="6">
        <v>8400</v>
      </c>
    </row>
    <row r="5" spans="1:2" x14ac:dyDescent="0.35">
      <c r="A5" s="11" t="s">
        <v>20</v>
      </c>
      <c r="B5" s="6">
        <v>4410</v>
      </c>
    </row>
    <row r="6" spans="1:2" x14ac:dyDescent="0.35">
      <c r="A6" s="11" t="s">
        <v>8</v>
      </c>
      <c r="B6" s="6">
        <v>25600</v>
      </c>
    </row>
    <row r="7" spans="1:2" x14ac:dyDescent="0.35">
      <c r="A7" s="11" t="s">
        <v>5</v>
      </c>
      <c r="B7" s="6">
        <v>37050</v>
      </c>
    </row>
    <row r="8" spans="1:2" x14ac:dyDescent="0.35">
      <c r="A8" s="11" t="s">
        <v>13</v>
      </c>
      <c r="B8" s="6">
        <v>5490</v>
      </c>
    </row>
    <row r="9" spans="1:2" x14ac:dyDescent="0.35">
      <c r="A9" s="11" t="s">
        <v>14</v>
      </c>
      <c r="B9" s="12">
        <v>55760</v>
      </c>
    </row>
    <row r="10" spans="1:2" x14ac:dyDescent="0.35">
      <c r="A10" s="11" t="s">
        <v>17</v>
      </c>
      <c r="B10" s="6">
        <v>17640</v>
      </c>
    </row>
    <row r="11" spans="1:2" x14ac:dyDescent="0.35">
      <c r="A11" s="11" t="s">
        <v>10</v>
      </c>
      <c r="B11" s="6">
        <v>7980</v>
      </c>
    </row>
    <row r="12" spans="1:2" x14ac:dyDescent="0.35">
      <c r="A12" s="11" t="s">
        <v>29</v>
      </c>
      <c r="B12" s="6">
        <v>162330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884A-EFD0-45B7-9D16-56C804205B28}">
  <dimension ref="A3:B12"/>
  <sheetViews>
    <sheetView workbookViewId="0">
      <selection activeCell="B8" sqref="B8"/>
    </sheetView>
  </sheetViews>
  <sheetFormatPr baseColWidth="10" defaultRowHeight="14.5" x14ac:dyDescent="0.35"/>
  <cols>
    <col min="1" max="1" width="16.54296875" bestFit="1" customWidth="1"/>
    <col min="2" max="4" width="19.08984375" bestFit="1" customWidth="1"/>
  </cols>
  <sheetData>
    <row r="3" spans="1:2" x14ac:dyDescent="0.35">
      <c r="A3" s="10" t="s">
        <v>28</v>
      </c>
      <c r="B3" t="s">
        <v>32</v>
      </c>
    </row>
    <row r="4" spans="1:2" x14ac:dyDescent="0.35">
      <c r="A4" s="11" t="s">
        <v>19</v>
      </c>
      <c r="B4" s="13">
        <v>0.47499999999999998</v>
      </c>
    </row>
    <row r="5" spans="1:2" x14ac:dyDescent="0.35">
      <c r="A5" s="11" t="s">
        <v>20</v>
      </c>
      <c r="B5" s="13">
        <v>0.30952380952380953</v>
      </c>
    </row>
    <row r="6" spans="1:2" x14ac:dyDescent="0.35">
      <c r="A6" s="11" t="s">
        <v>8</v>
      </c>
      <c r="B6" s="13">
        <v>0.34375</v>
      </c>
    </row>
    <row r="7" spans="1:2" x14ac:dyDescent="0.35">
      <c r="A7" s="11" t="s">
        <v>5</v>
      </c>
      <c r="B7" s="13">
        <v>0.26315789473684209</v>
      </c>
    </row>
    <row r="8" spans="1:2" x14ac:dyDescent="0.35">
      <c r="A8" s="11" t="s">
        <v>13</v>
      </c>
      <c r="B8" s="13">
        <v>0.51111111111111107</v>
      </c>
    </row>
    <row r="9" spans="1:2" x14ac:dyDescent="0.35">
      <c r="A9" s="11" t="s">
        <v>14</v>
      </c>
      <c r="B9" s="13">
        <v>0.30882352941176472</v>
      </c>
    </row>
    <row r="10" spans="1:2" x14ac:dyDescent="0.35">
      <c r="A10" s="11" t="s">
        <v>17</v>
      </c>
      <c r="B10" s="13">
        <v>0.32142857142857145</v>
      </c>
    </row>
    <row r="11" spans="1:2" x14ac:dyDescent="0.35">
      <c r="A11" s="11" t="s">
        <v>10</v>
      </c>
      <c r="B11" s="13">
        <v>0.42105263157894735</v>
      </c>
    </row>
    <row r="12" spans="1:2" x14ac:dyDescent="0.35">
      <c r="A12" s="11" t="s">
        <v>29</v>
      </c>
      <c r="B12" s="13">
        <v>0.32625515924351628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F1C3-EA31-40F2-96DF-AC0451A471AC}">
  <dimension ref="A3:B41"/>
  <sheetViews>
    <sheetView workbookViewId="0">
      <selection activeCell="A3" sqref="A3"/>
    </sheetView>
  </sheetViews>
  <sheetFormatPr baseColWidth="10" defaultRowHeight="14.5" x14ac:dyDescent="0.35"/>
  <cols>
    <col min="1" max="1" width="18" bestFit="1" customWidth="1"/>
    <col min="2" max="2" width="16.54296875" bestFit="1" customWidth="1"/>
  </cols>
  <sheetData>
    <row r="3" spans="1:2" x14ac:dyDescent="0.35">
      <c r="A3" s="10" t="s">
        <v>28</v>
      </c>
      <c r="B3" t="s">
        <v>30</v>
      </c>
    </row>
    <row r="4" spans="1:2" x14ac:dyDescent="0.35">
      <c r="A4" s="11" t="s">
        <v>19</v>
      </c>
      <c r="B4" s="14">
        <v>105</v>
      </c>
    </row>
    <row r="5" spans="1:2" x14ac:dyDescent="0.35">
      <c r="A5" s="16" t="s">
        <v>7</v>
      </c>
      <c r="B5" s="14">
        <v>77</v>
      </c>
    </row>
    <row r="6" spans="1:2" x14ac:dyDescent="0.35">
      <c r="A6" s="16" t="s">
        <v>12</v>
      </c>
      <c r="B6" s="14">
        <v>28</v>
      </c>
    </row>
    <row r="7" spans="1:2" x14ac:dyDescent="0.35">
      <c r="A7" s="11" t="s">
        <v>20</v>
      </c>
      <c r="B7" s="14">
        <v>21</v>
      </c>
    </row>
    <row r="8" spans="1:2" x14ac:dyDescent="0.35">
      <c r="A8" s="16" t="s">
        <v>9</v>
      </c>
      <c r="B8" s="14">
        <v>6</v>
      </c>
    </row>
    <row r="9" spans="1:2" x14ac:dyDescent="0.35">
      <c r="A9" s="16" t="s">
        <v>7</v>
      </c>
      <c r="B9" s="14">
        <v>8</v>
      </c>
    </row>
    <row r="10" spans="1:2" x14ac:dyDescent="0.35">
      <c r="A10" s="16" t="s">
        <v>16</v>
      </c>
      <c r="B10" s="14">
        <v>7</v>
      </c>
    </row>
    <row r="11" spans="1:2" x14ac:dyDescent="0.35">
      <c r="A11" s="11" t="s">
        <v>8</v>
      </c>
      <c r="B11" s="14">
        <v>80</v>
      </c>
    </row>
    <row r="12" spans="1:2" x14ac:dyDescent="0.35">
      <c r="A12" s="16" t="s">
        <v>9</v>
      </c>
      <c r="B12" s="14">
        <v>30</v>
      </c>
    </row>
    <row r="13" spans="1:2" x14ac:dyDescent="0.35">
      <c r="A13" s="16" t="s">
        <v>18</v>
      </c>
      <c r="B13" s="14">
        <v>24</v>
      </c>
    </row>
    <row r="14" spans="1:2" x14ac:dyDescent="0.35">
      <c r="A14" s="16" t="s">
        <v>7</v>
      </c>
      <c r="B14" s="14">
        <v>15</v>
      </c>
    </row>
    <row r="15" spans="1:2" x14ac:dyDescent="0.35">
      <c r="A15" s="16" t="s">
        <v>12</v>
      </c>
      <c r="B15" s="14">
        <v>11</v>
      </c>
    </row>
    <row r="16" spans="1:2" x14ac:dyDescent="0.35">
      <c r="A16" s="11" t="s">
        <v>5</v>
      </c>
      <c r="B16" s="14">
        <v>39</v>
      </c>
    </row>
    <row r="17" spans="1:2" x14ac:dyDescent="0.35">
      <c r="A17" s="16" t="s">
        <v>9</v>
      </c>
      <c r="B17" s="14">
        <v>13</v>
      </c>
    </row>
    <row r="18" spans="1:2" x14ac:dyDescent="0.35">
      <c r="A18" s="16" t="s">
        <v>7</v>
      </c>
      <c r="B18" s="14">
        <v>17</v>
      </c>
    </row>
    <row r="19" spans="1:2" x14ac:dyDescent="0.35">
      <c r="A19" s="16" t="s">
        <v>16</v>
      </c>
      <c r="B19" s="14">
        <v>4</v>
      </c>
    </row>
    <row r="20" spans="1:2" x14ac:dyDescent="0.35">
      <c r="A20" s="16" t="s">
        <v>12</v>
      </c>
      <c r="B20" s="14">
        <v>5</v>
      </c>
    </row>
    <row r="21" spans="1:2" x14ac:dyDescent="0.35">
      <c r="A21" s="11" t="s">
        <v>13</v>
      </c>
      <c r="B21" s="14">
        <v>122</v>
      </c>
    </row>
    <row r="22" spans="1:2" x14ac:dyDescent="0.35">
      <c r="A22" s="16" t="s">
        <v>18</v>
      </c>
      <c r="B22" s="14">
        <v>30</v>
      </c>
    </row>
    <row r="23" spans="1:2" x14ac:dyDescent="0.35">
      <c r="A23" s="16" t="s">
        <v>7</v>
      </c>
      <c r="B23" s="14">
        <v>60</v>
      </c>
    </row>
    <row r="24" spans="1:2" x14ac:dyDescent="0.35">
      <c r="A24" s="16" t="s">
        <v>12</v>
      </c>
      <c r="B24" s="14">
        <v>32</v>
      </c>
    </row>
    <row r="25" spans="1:2" x14ac:dyDescent="0.35">
      <c r="A25" s="11" t="s">
        <v>14</v>
      </c>
      <c r="B25" s="14">
        <v>82</v>
      </c>
    </row>
    <row r="26" spans="1:2" x14ac:dyDescent="0.35">
      <c r="A26" s="16" t="s">
        <v>9</v>
      </c>
      <c r="B26" s="14">
        <v>14</v>
      </c>
    </row>
    <row r="27" spans="1:2" x14ac:dyDescent="0.35">
      <c r="A27" s="16" t="s">
        <v>18</v>
      </c>
      <c r="B27" s="14">
        <v>13</v>
      </c>
    </row>
    <row r="28" spans="1:2" x14ac:dyDescent="0.35">
      <c r="A28" s="16" t="s">
        <v>7</v>
      </c>
      <c r="B28" s="14">
        <v>34</v>
      </c>
    </row>
    <row r="29" spans="1:2" x14ac:dyDescent="0.35">
      <c r="A29" s="16" t="s">
        <v>16</v>
      </c>
      <c r="B29" s="14">
        <v>21</v>
      </c>
    </row>
    <row r="30" spans="1:2" x14ac:dyDescent="0.35">
      <c r="A30" s="11" t="s">
        <v>17</v>
      </c>
      <c r="B30" s="14">
        <v>42</v>
      </c>
    </row>
    <row r="31" spans="1:2" x14ac:dyDescent="0.35">
      <c r="A31" s="16" t="s">
        <v>9</v>
      </c>
      <c r="B31" s="14">
        <v>8</v>
      </c>
    </row>
    <row r="32" spans="1:2" x14ac:dyDescent="0.35">
      <c r="A32" s="16" t="s">
        <v>18</v>
      </c>
      <c r="B32" s="14">
        <v>7</v>
      </c>
    </row>
    <row r="33" spans="1:2" x14ac:dyDescent="0.35">
      <c r="A33" s="16" t="s">
        <v>7</v>
      </c>
      <c r="B33" s="14">
        <v>9</v>
      </c>
    </row>
    <row r="34" spans="1:2" x14ac:dyDescent="0.35">
      <c r="A34" s="16" t="s">
        <v>16</v>
      </c>
      <c r="B34" s="14">
        <v>6</v>
      </c>
    </row>
    <row r="35" spans="1:2" x14ac:dyDescent="0.35">
      <c r="A35" s="16" t="s">
        <v>12</v>
      </c>
      <c r="B35" s="14">
        <v>12</v>
      </c>
    </row>
    <row r="36" spans="1:2" x14ac:dyDescent="0.35">
      <c r="A36" s="11" t="s">
        <v>10</v>
      </c>
      <c r="B36" s="14">
        <v>84</v>
      </c>
    </row>
    <row r="37" spans="1:2" x14ac:dyDescent="0.35">
      <c r="A37" s="16" t="s">
        <v>9</v>
      </c>
      <c r="B37" s="14">
        <v>20</v>
      </c>
    </row>
    <row r="38" spans="1:2" x14ac:dyDescent="0.35">
      <c r="A38" s="16" t="s">
        <v>7</v>
      </c>
      <c r="B38" s="14">
        <v>24</v>
      </c>
    </row>
    <row r="39" spans="1:2" x14ac:dyDescent="0.35">
      <c r="A39" s="16" t="s">
        <v>16</v>
      </c>
      <c r="B39" s="14">
        <v>22</v>
      </c>
    </row>
    <row r="40" spans="1:2" x14ac:dyDescent="0.35">
      <c r="A40" s="16" t="s">
        <v>12</v>
      </c>
      <c r="B40" s="14">
        <v>18</v>
      </c>
    </row>
    <row r="41" spans="1:2" x14ac:dyDescent="0.35">
      <c r="A41" s="11" t="s">
        <v>29</v>
      </c>
      <c r="B41" s="14">
        <v>575</v>
      </c>
    </row>
  </sheetData>
  <pageMargins left="0.7" right="0.7" top="0.75" bottom="0.75" header="0.3" footer="0.3"/>
  <pageSetup paperSize="9" orientation="landscape" horizontalDpi="4294967293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1319-2FA6-4FB9-813F-21224D43512C}">
  <dimension ref="A3:B41"/>
  <sheetViews>
    <sheetView workbookViewId="0">
      <selection activeCell="D10" sqref="D10"/>
    </sheetView>
  </sheetViews>
  <sheetFormatPr baseColWidth="10" defaultRowHeight="14.5" x14ac:dyDescent="0.35"/>
  <cols>
    <col min="1" max="1" width="18" bestFit="1" customWidth="1"/>
    <col min="2" max="2" width="19.08984375" bestFit="1" customWidth="1"/>
  </cols>
  <sheetData>
    <row r="3" spans="1:2" x14ac:dyDescent="0.35">
      <c r="A3" s="10" t="s">
        <v>28</v>
      </c>
      <c r="B3" t="s">
        <v>33</v>
      </c>
    </row>
    <row r="4" spans="1:2" x14ac:dyDescent="0.35">
      <c r="A4" s="11" t="s">
        <v>19</v>
      </c>
      <c r="B4" s="13">
        <v>0.47499999999999998</v>
      </c>
    </row>
    <row r="5" spans="1:2" x14ac:dyDescent="0.35">
      <c r="A5" s="16" t="s">
        <v>7</v>
      </c>
      <c r="B5" s="13">
        <v>0.47499999999999998</v>
      </c>
    </row>
    <row r="6" spans="1:2" x14ac:dyDescent="0.35">
      <c r="A6" s="16" t="s">
        <v>12</v>
      </c>
      <c r="B6" s="13">
        <v>0.47499999999999998</v>
      </c>
    </row>
    <row r="7" spans="1:2" x14ac:dyDescent="0.35">
      <c r="A7" s="11" t="s">
        <v>20</v>
      </c>
      <c r="B7" s="13">
        <v>0.30952380952380953</v>
      </c>
    </row>
    <row r="8" spans="1:2" x14ac:dyDescent="0.35">
      <c r="A8" s="16" t="s">
        <v>9</v>
      </c>
      <c r="B8" s="13">
        <v>0.30952380952380953</v>
      </c>
    </row>
    <row r="9" spans="1:2" x14ac:dyDescent="0.35">
      <c r="A9" s="16" t="s">
        <v>7</v>
      </c>
      <c r="B9" s="13">
        <v>0.30952380952380953</v>
      </c>
    </row>
    <row r="10" spans="1:2" x14ac:dyDescent="0.35">
      <c r="A10" s="16" t="s">
        <v>16</v>
      </c>
      <c r="B10" s="13">
        <v>0.30952380952380953</v>
      </c>
    </row>
    <row r="11" spans="1:2" x14ac:dyDescent="0.35">
      <c r="A11" s="11" t="s">
        <v>8</v>
      </c>
      <c r="B11" s="13">
        <v>0.34375</v>
      </c>
    </row>
    <row r="12" spans="1:2" x14ac:dyDescent="0.35">
      <c r="A12" s="16" t="s">
        <v>9</v>
      </c>
      <c r="B12" s="13">
        <v>0.34375</v>
      </c>
    </row>
    <row r="13" spans="1:2" x14ac:dyDescent="0.35">
      <c r="A13" s="16" t="s">
        <v>18</v>
      </c>
      <c r="B13" s="13">
        <v>0.34375</v>
      </c>
    </row>
    <row r="14" spans="1:2" x14ac:dyDescent="0.35">
      <c r="A14" s="16" t="s">
        <v>7</v>
      </c>
      <c r="B14" s="13">
        <v>0.34375</v>
      </c>
    </row>
    <row r="15" spans="1:2" x14ac:dyDescent="0.35">
      <c r="A15" s="16" t="s">
        <v>12</v>
      </c>
      <c r="B15" s="13">
        <v>0.34375</v>
      </c>
    </row>
    <row r="16" spans="1:2" x14ac:dyDescent="0.35">
      <c r="A16" s="11" t="s">
        <v>5</v>
      </c>
      <c r="B16" s="13">
        <v>0.26315789473684209</v>
      </c>
    </row>
    <row r="17" spans="1:2" x14ac:dyDescent="0.35">
      <c r="A17" s="16" t="s">
        <v>9</v>
      </c>
      <c r="B17" s="13">
        <v>0.26315789473684209</v>
      </c>
    </row>
    <row r="18" spans="1:2" x14ac:dyDescent="0.35">
      <c r="A18" s="16" t="s">
        <v>7</v>
      </c>
      <c r="B18" s="13">
        <v>0.26315789473684209</v>
      </c>
    </row>
    <row r="19" spans="1:2" x14ac:dyDescent="0.35">
      <c r="A19" s="16" t="s">
        <v>16</v>
      </c>
      <c r="B19" s="13">
        <v>0.26315789473684209</v>
      </c>
    </row>
    <row r="20" spans="1:2" x14ac:dyDescent="0.35">
      <c r="A20" s="16" t="s">
        <v>12</v>
      </c>
      <c r="B20" s="13">
        <v>0.26315789473684209</v>
      </c>
    </row>
    <row r="21" spans="1:2" x14ac:dyDescent="0.35">
      <c r="A21" s="11" t="s">
        <v>13</v>
      </c>
      <c r="B21" s="13">
        <v>0.51111111111111107</v>
      </c>
    </row>
    <row r="22" spans="1:2" x14ac:dyDescent="0.35">
      <c r="A22" s="16" t="s">
        <v>18</v>
      </c>
      <c r="B22" s="13">
        <v>0.51111111111111107</v>
      </c>
    </row>
    <row r="23" spans="1:2" x14ac:dyDescent="0.35">
      <c r="A23" s="16" t="s">
        <v>7</v>
      </c>
      <c r="B23" s="13">
        <v>0.51111111111111107</v>
      </c>
    </row>
    <row r="24" spans="1:2" x14ac:dyDescent="0.35">
      <c r="A24" s="16" t="s">
        <v>12</v>
      </c>
      <c r="B24" s="13">
        <v>0.51111111111111107</v>
      </c>
    </row>
    <row r="25" spans="1:2" x14ac:dyDescent="0.35">
      <c r="A25" s="11" t="s">
        <v>14</v>
      </c>
      <c r="B25" s="13">
        <v>0.30882352941176472</v>
      </c>
    </row>
    <row r="26" spans="1:2" x14ac:dyDescent="0.35">
      <c r="A26" s="16" t="s">
        <v>9</v>
      </c>
      <c r="B26" s="13">
        <v>0.30882352941176472</v>
      </c>
    </row>
    <row r="27" spans="1:2" x14ac:dyDescent="0.35">
      <c r="A27" s="16" t="s">
        <v>18</v>
      </c>
      <c r="B27" s="13">
        <v>0.30882352941176472</v>
      </c>
    </row>
    <row r="28" spans="1:2" x14ac:dyDescent="0.35">
      <c r="A28" s="16" t="s">
        <v>7</v>
      </c>
      <c r="B28" s="13">
        <v>0.30882352941176472</v>
      </c>
    </row>
    <row r="29" spans="1:2" x14ac:dyDescent="0.35">
      <c r="A29" s="16" t="s">
        <v>16</v>
      </c>
      <c r="B29" s="13">
        <v>0.30882352941176472</v>
      </c>
    </row>
    <row r="30" spans="1:2" x14ac:dyDescent="0.35">
      <c r="A30" s="11" t="s">
        <v>17</v>
      </c>
      <c r="B30" s="13">
        <v>0.32142857142857145</v>
      </c>
    </row>
    <row r="31" spans="1:2" x14ac:dyDescent="0.35">
      <c r="A31" s="16" t="s">
        <v>9</v>
      </c>
      <c r="B31" s="13">
        <v>0.32142857142857145</v>
      </c>
    </row>
    <row r="32" spans="1:2" x14ac:dyDescent="0.35">
      <c r="A32" s="16" t="s">
        <v>18</v>
      </c>
      <c r="B32" s="13">
        <v>0.32142857142857145</v>
      </c>
    </row>
    <row r="33" spans="1:2" x14ac:dyDescent="0.35">
      <c r="A33" s="16" t="s">
        <v>7</v>
      </c>
      <c r="B33" s="13">
        <v>0.32142857142857145</v>
      </c>
    </row>
    <row r="34" spans="1:2" x14ac:dyDescent="0.35">
      <c r="A34" s="16" t="s">
        <v>16</v>
      </c>
      <c r="B34" s="13">
        <v>0.32142857142857145</v>
      </c>
    </row>
    <row r="35" spans="1:2" x14ac:dyDescent="0.35">
      <c r="A35" s="16" t="s">
        <v>12</v>
      </c>
      <c r="B35" s="13">
        <v>0.32142857142857145</v>
      </c>
    </row>
    <row r="36" spans="1:2" x14ac:dyDescent="0.35">
      <c r="A36" s="11" t="s">
        <v>10</v>
      </c>
      <c r="B36" s="13">
        <v>0.42105263157894735</v>
      </c>
    </row>
    <row r="37" spans="1:2" x14ac:dyDescent="0.35">
      <c r="A37" s="16" t="s">
        <v>9</v>
      </c>
      <c r="B37" s="13">
        <v>0.42105263157894735</v>
      </c>
    </row>
    <row r="38" spans="1:2" x14ac:dyDescent="0.35">
      <c r="A38" s="16" t="s">
        <v>7</v>
      </c>
      <c r="B38" s="13">
        <v>0.42105263157894735</v>
      </c>
    </row>
    <row r="39" spans="1:2" x14ac:dyDescent="0.35">
      <c r="A39" s="16" t="s">
        <v>16</v>
      </c>
      <c r="B39" s="13">
        <v>0.42105263157894735</v>
      </c>
    </row>
    <row r="40" spans="1:2" x14ac:dyDescent="0.35">
      <c r="A40" s="16" t="s">
        <v>12</v>
      </c>
      <c r="B40" s="13">
        <v>0.42105263157894735</v>
      </c>
    </row>
    <row r="41" spans="1:2" x14ac:dyDescent="0.35">
      <c r="A41" s="11" t="s">
        <v>29</v>
      </c>
      <c r="B41" s="13">
        <v>0.32625515924351628</v>
      </c>
    </row>
  </sheetData>
  <pageMargins left="0.7" right="0.7" top="0.75" bottom="0.75" header="0.3" footer="0.3"/>
  <pageSetup paperSize="9" orientation="landscape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Análisis de datos</vt:lpstr>
      <vt:lpstr>Productos mas vendidos</vt:lpstr>
      <vt:lpstr>Mayor facturación</vt:lpstr>
      <vt:lpstr>Mayores beneficios</vt:lpstr>
      <vt:lpstr>Producto y Ciudad</vt:lpstr>
      <vt:lpstr>Ciudad y Margen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Rubio</dc:creator>
  <cp:lastModifiedBy>Cristina Rubio</cp:lastModifiedBy>
  <dcterms:created xsi:type="dcterms:W3CDTF">2026-09-15T15:27:46Z</dcterms:created>
  <dcterms:modified xsi:type="dcterms:W3CDTF">2026-09-16T14:00:14Z</dcterms:modified>
</cp:coreProperties>
</file>